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210" windowWidth="15600" windowHeight="11760"/>
  </bookViews>
  <sheets>
    <sheet name="Paradas" sheetId="8" r:id="rId1"/>
    <sheet name="Estadisticas" sheetId="9" r:id="rId2"/>
  </sheets>
  <definedNames>
    <definedName name="_xlnm._FilterDatabase" localSheetId="0" hidden="1">Paradas!$A$1:$L$889</definedName>
    <definedName name="_xlnm.Print_Titles" localSheetId="0">Paradas!$1:$1</definedName>
  </definedNames>
  <calcPr calcId="145621"/>
</workbook>
</file>

<file path=xl/calcChain.xml><?xml version="1.0" encoding="utf-8"?>
<calcChain xmlns="http://schemas.openxmlformats.org/spreadsheetml/2006/main">
  <c r="D35" i="9" l="1"/>
  <c r="D4" i="9"/>
  <c r="D49" i="9" l="1"/>
  <c r="D55" i="9"/>
  <c r="D11" i="9"/>
  <c r="D17" i="9"/>
  <c r="D57" i="9"/>
  <c r="D53" i="9"/>
  <c r="D26" i="9"/>
  <c r="D21" i="9"/>
  <c r="D48" i="9"/>
  <c r="D34" i="9"/>
  <c r="D16" i="9"/>
  <c r="D7" i="9"/>
  <c r="D54" i="9"/>
  <c r="D39" i="9"/>
  <c r="D22" i="9"/>
  <c r="D27" i="9"/>
  <c r="D45" i="9"/>
  <c r="D37" i="9"/>
  <c r="D38" i="9"/>
  <c r="D51" i="9"/>
  <c r="D18" i="9"/>
  <c r="D9" i="9"/>
  <c r="D36" i="9"/>
  <c r="D19" i="9"/>
  <c r="D6" i="9"/>
  <c r="D13" i="9"/>
  <c r="D15" i="9"/>
  <c r="D33" i="9"/>
  <c r="D60" i="9"/>
  <c r="D46" i="9"/>
  <c r="D20" i="9"/>
  <c r="D59" i="9"/>
  <c r="D30" i="9"/>
  <c r="D29" i="9"/>
  <c r="D43" i="9"/>
  <c r="D24" i="9"/>
  <c r="D52" i="9"/>
  <c r="D47" i="9"/>
  <c r="D25" i="9"/>
  <c r="D32" i="9"/>
  <c r="D41" i="9"/>
  <c r="D3" i="9"/>
  <c r="D10" i="9"/>
  <c r="D12" i="9"/>
  <c r="D31" i="9"/>
  <c r="D58" i="9"/>
  <c r="D42" i="9"/>
  <c r="D14" i="9"/>
  <c r="D28" i="9"/>
  <c r="D23" i="9"/>
  <c r="D56" i="9"/>
  <c r="D8" i="9"/>
  <c r="D44" i="9"/>
  <c r="D40" i="9"/>
  <c r="D50" i="9"/>
  <c r="D5" i="9"/>
  <c r="D2" i="9"/>
</calcChain>
</file>

<file path=xl/comments1.xml><?xml version="1.0" encoding="utf-8"?>
<comments xmlns="http://schemas.openxmlformats.org/spreadsheetml/2006/main">
  <authors>
    <author>usuario</author>
  </authors>
  <commentList>
    <comment ref="F290" authorId="0">
      <text>
        <r>
          <rPr>
            <b/>
            <sz val="9"/>
            <color indexed="81"/>
            <rFont val="Tahoma"/>
            <family val="2"/>
          </rPr>
          <t>Poste se encuentra una cuadra adelante. Se debe mover a El Condor e Iguazú</t>
        </r>
      </text>
    </comment>
  </commentList>
</comments>
</file>

<file path=xl/sharedStrings.xml><?xml version="1.0" encoding="utf-8"?>
<sst xmlns="http://schemas.openxmlformats.org/spreadsheetml/2006/main" count="8785" uniqueCount="3311">
  <si>
    <t>ID</t>
  </si>
  <si>
    <t>Calle</t>
  </si>
  <si>
    <t>Estado</t>
  </si>
  <si>
    <t>X</t>
  </si>
  <si>
    <t>Y</t>
  </si>
  <si>
    <t>Altura</t>
  </si>
  <si>
    <t>Activa</t>
  </si>
  <si>
    <t>Av. Libertador Gral. San Martín</t>
  </si>
  <si>
    <t>Club Huergo</t>
  </si>
  <si>
    <t>Av. Hipólito Yrigoyen</t>
  </si>
  <si>
    <t>Intersección</t>
  </si>
  <si>
    <t>Gil Álvarez</t>
  </si>
  <si>
    <t>25 de Mayo</t>
  </si>
  <si>
    <t>Almirante Brown</t>
  </si>
  <si>
    <t>San Martín</t>
  </si>
  <si>
    <t>Máximo Abásolo</t>
  </si>
  <si>
    <t>España</t>
  </si>
  <si>
    <t>Av. Rivadavia</t>
  </si>
  <si>
    <t>Eureka</t>
  </si>
  <si>
    <t>Antártida Argentina</t>
  </si>
  <si>
    <t>Los Búlgaros</t>
  </si>
  <si>
    <t>Moyano</t>
  </si>
  <si>
    <t>Av. Fray Luis Beltrán</t>
  </si>
  <si>
    <t>Francisco de Viedma</t>
  </si>
  <si>
    <t>Petrolero San Lorenzo</t>
  </si>
  <si>
    <t>Astra</t>
  </si>
  <si>
    <t>Diadema</t>
  </si>
  <si>
    <t>Ciudadela</t>
  </si>
  <si>
    <t>Universidad</t>
  </si>
  <si>
    <t>Bella Vista Norte</t>
  </si>
  <si>
    <t>Terminal Puerto</t>
  </si>
  <si>
    <t>Calle sin nombre</t>
  </si>
  <si>
    <t>Ani Grané</t>
  </si>
  <si>
    <t>Rawson y Belgrano</t>
  </si>
  <si>
    <t>Rawson</t>
  </si>
  <si>
    <t>Belgrano</t>
  </si>
  <si>
    <t>Ruta Nacional Nº 3</t>
  </si>
  <si>
    <t>Tehuelches y Rodríguez Peña</t>
  </si>
  <si>
    <t>Tehuelches</t>
  </si>
  <si>
    <t>Rodriguez Peña</t>
  </si>
  <si>
    <t>Tehuelches y Strobel</t>
  </si>
  <si>
    <t>Strobel</t>
  </si>
  <si>
    <t>-</t>
  </si>
  <si>
    <t>Tehuelches y Jesús Garré</t>
  </si>
  <si>
    <t>Tehuelches y González Balcarce</t>
  </si>
  <si>
    <t>González Balcarce</t>
  </si>
  <si>
    <t>Jesús Garré</t>
  </si>
  <si>
    <t>Av. Lib. Gral. San Martín (Wallmart)</t>
  </si>
  <si>
    <t>Rotonda Universidad</t>
  </si>
  <si>
    <t>Barrio Castelli</t>
  </si>
  <si>
    <t>Semásforo Castelli</t>
  </si>
  <si>
    <t>Bº Rodriguez Peña Este (1)</t>
  </si>
  <si>
    <t>Puente Rodríguez Peña</t>
  </si>
  <si>
    <t>Florencio Maliqueo</t>
  </si>
  <si>
    <t>Bº Rodriguez Peña Este (2)</t>
  </si>
  <si>
    <t>Ruta 3 y Juan José Paso</t>
  </si>
  <si>
    <t>Juan José Paso</t>
  </si>
  <si>
    <t>Cruce Ruta 3 y 39</t>
  </si>
  <si>
    <t>Ruta Provincial 39</t>
  </si>
  <si>
    <t>Gesta de Malvinas</t>
  </si>
  <si>
    <t>Morón y Antisoli</t>
  </si>
  <si>
    <t>Hugo Morón</t>
  </si>
  <si>
    <t>Antisoli</t>
  </si>
  <si>
    <t>Antisoli y Cáceres</t>
  </si>
  <si>
    <t>José Antisoli</t>
  </si>
  <si>
    <t>Blas Cáceres</t>
  </si>
  <si>
    <t>Nelson Godoy y Jordán Cruz</t>
  </si>
  <si>
    <t>Suboficial Nelson Godoy</t>
  </si>
  <si>
    <t>Francisco Jordan Cruz</t>
  </si>
  <si>
    <t>Nelson Godoy y González López</t>
  </si>
  <si>
    <t>Luis González López</t>
  </si>
  <si>
    <t>González López y Santos Zepeda</t>
  </si>
  <si>
    <t>Juan Santos Zepeda</t>
  </si>
  <si>
    <t>Santos Zepeda y Escribano</t>
  </si>
  <si>
    <t>Felipe Escribano</t>
  </si>
  <si>
    <t>Santos Zepeda y Gaspar</t>
  </si>
  <si>
    <t>Francisco Gaspar</t>
  </si>
  <si>
    <t>Morón y Escribano</t>
  </si>
  <si>
    <t>Carlos García y Ricardo Gruneisen</t>
  </si>
  <si>
    <t>Carlos García</t>
  </si>
  <si>
    <t>Doctor Ricardo Gruneisen</t>
  </si>
  <si>
    <t>Cine (Astra)</t>
  </si>
  <si>
    <t>Ingeniero Ricardo Singer</t>
  </si>
  <si>
    <t>Orestes Riccardi y Balbuena</t>
  </si>
  <si>
    <t>Doctor Orestes Riccardi</t>
  </si>
  <si>
    <t>Feliciano Balbuena</t>
  </si>
  <si>
    <t>Carlos Casares y Carlos de la Barrera</t>
  </si>
  <si>
    <t>Carlos Casares</t>
  </si>
  <si>
    <t>Carlos de la Barrera</t>
  </si>
  <si>
    <t>Salvador Rodríguez</t>
  </si>
  <si>
    <t>Capsa (Astra)</t>
  </si>
  <si>
    <t>Ex Fábrica de Ladrillos (Astra)</t>
  </si>
  <si>
    <t>Domingo Foglino</t>
  </si>
  <si>
    <t>Doctor Ricardo Gruneisen 1600</t>
  </si>
  <si>
    <t>Archivo Histórico (Astra)</t>
  </si>
  <si>
    <t>Simón Savino</t>
  </si>
  <si>
    <t>Ricardo Gruneisen y Carlos García</t>
  </si>
  <si>
    <t>Bº Centenario (1)</t>
  </si>
  <si>
    <t>Calle 3088</t>
  </si>
  <si>
    <t>Calle 3091</t>
  </si>
  <si>
    <t>Bº Centenario (2)</t>
  </si>
  <si>
    <t>Bº Centenario (3)</t>
  </si>
  <si>
    <t>Bº Centenario (4)</t>
  </si>
  <si>
    <t>Bº Centenario (5)</t>
  </si>
  <si>
    <t>Colonos Holandeses</t>
  </si>
  <si>
    <t>Colonos Griegos</t>
  </si>
  <si>
    <t>Colonos Polacos</t>
  </si>
  <si>
    <t>Doctor Fasola</t>
  </si>
  <si>
    <t>Ruta 39 (Ciudadela)</t>
  </si>
  <si>
    <t>Ruta Provincial Nº 39</t>
  </si>
  <si>
    <t>Gas del Estado</t>
  </si>
  <si>
    <t>Melina Bonafine</t>
  </si>
  <si>
    <t>Ruta 39 (IPV 1)</t>
  </si>
  <si>
    <t>Ruta 39 (IPV 2)</t>
  </si>
  <si>
    <t>Ruta 39 (Diadema)</t>
  </si>
  <si>
    <t>Río Chubut y Lago Epuyén</t>
  </si>
  <si>
    <t>Río Chubut</t>
  </si>
  <si>
    <t>Lago Epuyen</t>
  </si>
  <si>
    <t>Lago Fagnano y Río Colorado</t>
  </si>
  <si>
    <t>Lago Fagnano</t>
  </si>
  <si>
    <t>Río Colorado</t>
  </si>
  <si>
    <t>Río Alerces y Lago Epuyén</t>
  </si>
  <si>
    <t>Río Alerces</t>
  </si>
  <si>
    <t>Lago Cardiel y Río Gallegos</t>
  </si>
  <si>
    <t>Lago Cardiel</t>
  </si>
  <si>
    <t>Río Gallegos</t>
  </si>
  <si>
    <t>Lago Cardiel y Río Colorado</t>
  </si>
  <si>
    <t>Río Limay y Lago Epuyén</t>
  </si>
  <si>
    <t>Río Limay</t>
  </si>
  <si>
    <t>Lago Epuyén y Río Chubut</t>
  </si>
  <si>
    <t>Lago Epuyén</t>
  </si>
  <si>
    <t>Lago Argentino y Río de la Plata</t>
  </si>
  <si>
    <t>Lago Argentino</t>
  </si>
  <si>
    <t>Río de la Plata</t>
  </si>
  <si>
    <t>Lago Argentino y Río Senguer</t>
  </si>
  <si>
    <t>Río Senguer</t>
  </si>
  <si>
    <t>Lago Mascardi 480</t>
  </si>
  <si>
    <t>Lago Mascardi</t>
  </si>
  <si>
    <t>Rio Deseado y Lago San Martín</t>
  </si>
  <si>
    <t>Río Deseado</t>
  </si>
  <si>
    <t>Lago San Martín</t>
  </si>
  <si>
    <t>Río Gallegos y Lago Futalaufquen</t>
  </si>
  <si>
    <t>Lago Futalaufquen</t>
  </si>
  <si>
    <t>Rio Gallegos y 2551</t>
  </si>
  <si>
    <t>Calle 2551</t>
  </si>
  <si>
    <t>Calle 2550</t>
  </si>
  <si>
    <t>Lago Puelo y Río Lepa</t>
  </si>
  <si>
    <t>Lago Puelo</t>
  </si>
  <si>
    <t>Río Lepa</t>
  </si>
  <si>
    <t>Río Lepa y Lago Fontana</t>
  </si>
  <si>
    <t>Lago Fontana</t>
  </si>
  <si>
    <t>Río Lepa y Lago Argentino</t>
  </si>
  <si>
    <t>Río Senguer y Lago Argentino</t>
  </si>
  <si>
    <t>Ruta 3</t>
  </si>
  <si>
    <t>1 de Mayo</t>
  </si>
  <si>
    <t>1 de Mayo y Ruta 3</t>
  </si>
  <si>
    <t>Calle 1276</t>
  </si>
  <si>
    <t>Av. Jose Ingenieros y General Paz</t>
  </si>
  <si>
    <t>Av. Jose Ingenieros y Gabriela Mistral</t>
  </si>
  <si>
    <t>Av. José Ingenieros y Lopez de Vega</t>
  </si>
  <si>
    <t>José Ingenieros y Av. del Parque</t>
  </si>
  <si>
    <t>Av. José Ingenieros y Av. del Parque</t>
  </si>
  <si>
    <t>Av. Presidente Raul Alfonsin y 1647</t>
  </si>
  <si>
    <t>Av. Presidente Raul Alfonsin y 1658</t>
  </si>
  <si>
    <t>Av. Presidente Raul Alfonsin y 1654</t>
  </si>
  <si>
    <t>Av. Presidente Raul Alfonsin y 2831</t>
  </si>
  <si>
    <t>Av. Alejandro Maiz y Soldado Bordón</t>
  </si>
  <si>
    <t>Av. Alejandro Maiz y José Ardiles</t>
  </si>
  <si>
    <t>Base Matienzo y Base Irizar</t>
  </si>
  <si>
    <t>Base Matienzo y Base Melchior</t>
  </si>
  <si>
    <t>Base Matienzo y Camara (Colegio 707)</t>
  </si>
  <si>
    <t>Base Matienzo y 2404</t>
  </si>
  <si>
    <t>Av. Jose Ingenieros</t>
  </si>
  <si>
    <t>General Paz</t>
  </si>
  <si>
    <t>Gabriela Mistral</t>
  </si>
  <si>
    <t>Av. José Ingenieros</t>
  </si>
  <si>
    <t>Lopez de Vega</t>
  </si>
  <si>
    <t>Av. del Parque</t>
  </si>
  <si>
    <t>Av. Presidente Raul Alfonsin</t>
  </si>
  <si>
    <t>Av. Alejandro Maiz</t>
  </si>
  <si>
    <t>Soldado Bordón</t>
  </si>
  <si>
    <t>José Ardiles</t>
  </si>
  <si>
    <t>Base Matienzo</t>
  </si>
  <si>
    <t>Base Irizar</t>
  </si>
  <si>
    <t>Base Melchior</t>
  </si>
  <si>
    <t>Camara (Colegio 707)</t>
  </si>
  <si>
    <t>Calle 2404 y Teniente Daniel Jukic</t>
  </si>
  <si>
    <t>Comodoro M. Rivadavia y Base Matienzo</t>
  </si>
  <si>
    <t>Teniente Daniel Jukic y Comodoro M. Rivadavia</t>
  </si>
  <si>
    <t>Los Arrayenes e Ignacio Zuñiga</t>
  </si>
  <si>
    <t>Los Arrayanes y Nahuel Huapi</t>
  </si>
  <si>
    <t>Av. Nahuel Huapi y Bosques Petrificados</t>
  </si>
  <si>
    <t>Av. Nahuel Huapi y Llao Llao</t>
  </si>
  <si>
    <t>Av. Nahuel Huapi y Las Maras</t>
  </si>
  <si>
    <t>Enrique Hermitte y Punta Borjas</t>
  </si>
  <si>
    <t>Teodoro Petroff y Miguel Prat</t>
  </si>
  <si>
    <t>Teorodo Petroff y Manuel Ríos</t>
  </si>
  <si>
    <t>Italo Dell' Oro 2000 (La Anónima)</t>
  </si>
  <si>
    <t>Juan José Paso y Cardenas Miranda</t>
  </si>
  <si>
    <t>Juan José Paso y Miguel de Azuénaga</t>
  </si>
  <si>
    <t>Juan José Paso y Arturo Tesso</t>
  </si>
  <si>
    <t>Juan José Paso y Escribano Ortíz (Colegio 722)</t>
  </si>
  <si>
    <t>Juan Jose Paso y Fuerza Aerea Argentina</t>
  </si>
  <si>
    <t>Juan José Paso y Guemes</t>
  </si>
  <si>
    <t>Juan José Paso y Nuestra Señora de Loreto</t>
  </si>
  <si>
    <t>Juan José Paso y Teniente Gerardo Vanesia</t>
  </si>
  <si>
    <t>Juan José Paso y Capitán García</t>
  </si>
  <si>
    <t>Juan José Paso y Saint Exupery</t>
  </si>
  <si>
    <t>Juan José Paso y Auxiliar Lazo</t>
  </si>
  <si>
    <t>Juan José Paso y Balcarce</t>
  </si>
  <si>
    <t>Juan José Paso y Las Heras</t>
  </si>
  <si>
    <t>Juan José Paso y 1 de Noviembre</t>
  </si>
  <si>
    <t>General Lavalle y Teniente Felix Orione</t>
  </si>
  <si>
    <t>General Lavalle y Balcarce</t>
  </si>
  <si>
    <t>Independencia y Pizarro</t>
  </si>
  <si>
    <t>Independencia y Constitución (Escuela 161)</t>
  </si>
  <si>
    <t>Pucará y Los Andes (Centro de Salud)</t>
  </si>
  <si>
    <t>Los Andes y Aconcagua</t>
  </si>
  <si>
    <t>Juan Carlos Burgueño y El Payador</t>
  </si>
  <si>
    <t>Juan Carlos Burgueño y El Chasqui</t>
  </si>
  <si>
    <t>El Baqueano y La Tradición (Plaza Martinez Requena)</t>
  </si>
  <si>
    <t>Juan Carlos Burgueño y Los Andes</t>
  </si>
  <si>
    <t>Los Andes 1750</t>
  </si>
  <si>
    <t>Los Andes y Cerro La Plata</t>
  </si>
  <si>
    <t>Cerro Solano y Monte Pissis</t>
  </si>
  <si>
    <t>Cerro Solano y Cerro Domuyo</t>
  </si>
  <si>
    <t>Calle 2404</t>
  </si>
  <si>
    <t>Teniente Daniel Jukic</t>
  </si>
  <si>
    <t>Comodoro M. Rivadavia</t>
  </si>
  <si>
    <t>Los Arrayenes</t>
  </si>
  <si>
    <t>Ignacio Zuñiga</t>
  </si>
  <si>
    <t>Los Arrayanes</t>
  </si>
  <si>
    <t>Nahuel Huapi</t>
  </si>
  <si>
    <t>Av. Nahuel Huapi</t>
  </si>
  <si>
    <t>Bosques Petrificados</t>
  </si>
  <si>
    <t>Llao Llao</t>
  </si>
  <si>
    <t>Las Maras</t>
  </si>
  <si>
    <t>Enrique Hermitte</t>
  </si>
  <si>
    <t>Punta Borjas</t>
  </si>
  <si>
    <t>Teodoro Petroff</t>
  </si>
  <si>
    <t>Miguel Prat</t>
  </si>
  <si>
    <t>Teorodo Petroff</t>
  </si>
  <si>
    <t>Manuel Ríos</t>
  </si>
  <si>
    <t>Cardenas Miranda</t>
  </si>
  <si>
    <t>Miguel de Azuénaga</t>
  </si>
  <si>
    <t>Juan Jose Paso</t>
  </si>
  <si>
    <t>Arturo Tesso</t>
  </si>
  <si>
    <t>Escribano Ortíz</t>
  </si>
  <si>
    <t>Fuerza Aerea Argentina</t>
  </si>
  <si>
    <t>Guemes</t>
  </si>
  <si>
    <t>Nuestra Señora de Loreto</t>
  </si>
  <si>
    <t>Teniente Gerardo Vanesia</t>
  </si>
  <si>
    <t>Capitán García</t>
  </si>
  <si>
    <t>Saint Exupery</t>
  </si>
  <si>
    <t>Auxiliar Lazo</t>
  </si>
  <si>
    <t>Balcarce</t>
  </si>
  <si>
    <t>Las Heras</t>
  </si>
  <si>
    <t>1 de Noviembre</t>
  </si>
  <si>
    <t>General Lavalle</t>
  </si>
  <si>
    <t>Teniente Felix Orione</t>
  </si>
  <si>
    <t>Independencia</t>
  </si>
  <si>
    <t>Pizarro</t>
  </si>
  <si>
    <t>Constitución</t>
  </si>
  <si>
    <t>Pucara</t>
  </si>
  <si>
    <t>Pucará</t>
  </si>
  <si>
    <t>Los Andes</t>
  </si>
  <si>
    <t>Aconcagua</t>
  </si>
  <si>
    <t>El Baqueano</t>
  </si>
  <si>
    <t>La Tradición</t>
  </si>
  <si>
    <t>Juan Carlos Burgueño</t>
  </si>
  <si>
    <t>El Chasqui</t>
  </si>
  <si>
    <t>Cerro La Plata</t>
  </si>
  <si>
    <t>Cerro Solano</t>
  </si>
  <si>
    <t>Monte Pissis</t>
  </si>
  <si>
    <t>Cerro Domuyo</t>
  </si>
  <si>
    <t>Italo Dell' Oro</t>
  </si>
  <si>
    <t>El Baqueano y La Tradición</t>
  </si>
  <si>
    <t>Los Andes y El Arriero</t>
  </si>
  <si>
    <t>Pucara y Los Alerces</t>
  </si>
  <si>
    <t>Jose Hernandez y 1 de Mayo</t>
  </si>
  <si>
    <t>1 de Mayo y Constitución (Iglesia)</t>
  </si>
  <si>
    <t>Juan José Paso y Teniente Matienzo</t>
  </si>
  <si>
    <t>Av. Juan Jose Paso y Las Heras</t>
  </si>
  <si>
    <t>Juan José Paso y Cruz del Sur</t>
  </si>
  <si>
    <t>Juan José Paso y Vicente Almonacid</t>
  </si>
  <si>
    <t>Teniente Vanesia y Juan José Paso</t>
  </si>
  <si>
    <t>San Lorenzo y Reconquista</t>
  </si>
  <si>
    <t>San Lorenzo y Guemes</t>
  </si>
  <si>
    <t>San Lorenzo y Fuerza Aérea Argentina</t>
  </si>
  <si>
    <t>Fuerza Aerea Argentina y Juan José Paso</t>
  </si>
  <si>
    <t>Juan José Paso y Ricardo Cross</t>
  </si>
  <si>
    <t>Juan José Paso y Miguel de Azcuénaga</t>
  </si>
  <si>
    <t>Juan José Paso y Cárdenas Miranda</t>
  </si>
  <si>
    <t>Itallo Dell´Oro y 2418</t>
  </si>
  <si>
    <t>Teodoro Petroff e Ingeniero Hugo Strasser</t>
  </si>
  <si>
    <t>Wenceslao Escalante y Francisco Pigafetta</t>
  </si>
  <si>
    <t>Av. Nahuel Huapi y  30 de Octubre</t>
  </si>
  <si>
    <t>Av. Nahuel Huapi y Los Arrayanes</t>
  </si>
  <si>
    <t>Los Arrayanes e Ignacio Zuñiga</t>
  </si>
  <si>
    <t>Los Arrayanes y Comodoro Martín Rivadavia</t>
  </si>
  <si>
    <t>Comodoro Martín Rivadavia y Mujica Lainez</t>
  </si>
  <si>
    <t>Teniente Daniel Jukic y 2397</t>
  </si>
  <si>
    <t>Calle 2404 y Base Matienzo</t>
  </si>
  <si>
    <t>Alejandro Maiz y Marizza (Plazoleta)</t>
  </si>
  <si>
    <t>Alejandro Maiz y Teniente Miguel Gimenez</t>
  </si>
  <si>
    <t>Avenida Alejandro Maiz y Guillermo Larreguy</t>
  </si>
  <si>
    <t>Alejandro Maíz e Italo dell´Oro</t>
  </si>
  <si>
    <t>Av. Presidente Raúl Alfonsín (Planta de Cemento)</t>
  </si>
  <si>
    <t>Avenida José Ingenieros y Lopez de Vega</t>
  </si>
  <si>
    <t>Av.  José Ingenieros y General Hornos</t>
  </si>
  <si>
    <t>Ruta 3 (Predio Ferial)</t>
  </si>
  <si>
    <t>Barrio Rodriguez Peña (1)</t>
  </si>
  <si>
    <t>ARA General Belgrano y República Argentina</t>
  </si>
  <si>
    <t>Mariano Rodríguez (Plaza Castelli)</t>
  </si>
  <si>
    <t>Mariano Rodríguez y Virgen de Lourdes</t>
  </si>
  <si>
    <t>Mariano Rodríguez y 2924</t>
  </si>
  <si>
    <t>Tehuelches y Cerro Viteau</t>
  </si>
  <si>
    <t>Tehuelches y Gonzalez Balcarce</t>
  </si>
  <si>
    <t>Av. Tehuelches y Miguel de Jones</t>
  </si>
  <si>
    <t>El Payador</t>
  </si>
  <si>
    <t>El Arriero</t>
  </si>
  <si>
    <t>Los Alerces</t>
  </si>
  <si>
    <t>Jose Hernandez</t>
  </si>
  <si>
    <t>Teniente Matienzo</t>
  </si>
  <si>
    <t>Av. Juan Jose Paso</t>
  </si>
  <si>
    <t>Cruz del Sur</t>
  </si>
  <si>
    <t>Vicente Almonacid</t>
  </si>
  <si>
    <t>Teniente Vanesia</t>
  </si>
  <si>
    <t>San Lorenzo</t>
  </si>
  <si>
    <t>Reconquista</t>
  </si>
  <si>
    <t>Fuerza Aérea Argentina</t>
  </si>
  <si>
    <t>Ricardo Cross</t>
  </si>
  <si>
    <t>Miguel de Azcuénaga</t>
  </si>
  <si>
    <t>Cárdenas Miranda</t>
  </si>
  <si>
    <t>Itallo Dell´Oro</t>
  </si>
  <si>
    <t>Wenceslao Escalante</t>
  </si>
  <si>
    <t>Francisco Pigafetta</t>
  </si>
  <si>
    <t>Facundo Quiroga</t>
  </si>
  <si>
    <t xml:space="preserve"> 30 de Octubre</t>
  </si>
  <si>
    <t>Comodoro Martín Rivadavia</t>
  </si>
  <si>
    <t>Mujica Lainez</t>
  </si>
  <si>
    <t>Camara</t>
  </si>
  <si>
    <t>Alejandro Maiz</t>
  </si>
  <si>
    <t>Marizza</t>
  </si>
  <si>
    <t>Teniente Miguel Gimenez</t>
  </si>
  <si>
    <t>Avenida Alejandro Maiz</t>
  </si>
  <si>
    <t>Guillermo Larreguy</t>
  </si>
  <si>
    <t>Av. Presidente Raúl Alfonsín</t>
  </si>
  <si>
    <t>Planta de Cemento)</t>
  </si>
  <si>
    <t>José Ingenieros</t>
  </si>
  <si>
    <t>Avenida José Ingenieros</t>
  </si>
  <si>
    <t>Av.  José Ingenieros</t>
  </si>
  <si>
    <t>General Hornos</t>
  </si>
  <si>
    <t>Barrio Rodriguez Peña</t>
  </si>
  <si>
    <t>ARA General Belgrano</t>
  </si>
  <si>
    <t>República Argentina</t>
  </si>
  <si>
    <t>Mariano Rodríguez</t>
  </si>
  <si>
    <t>Virgen de Lourdes</t>
  </si>
  <si>
    <t>Cerro Viteau</t>
  </si>
  <si>
    <t>Gonzalez Balcarce</t>
  </si>
  <si>
    <t>Av. Tehuelches</t>
  </si>
  <si>
    <t>Miguel de Jones</t>
  </si>
  <si>
    <t>Ferrocarril Roca y Ferrocarril Patagonico</t>
  </si>
  <si>
    <t>Margarita Galetto de Abad 250</t>
  </si>
  <si>
    <t>Margarita Galetto de Abat (Escuela 111)</t>
  </si>
  <si>
    <t>Reconquista (1)</t>
  </si>
  <si>
    <t>Reconquista (2)</t>
  </si>
  <si>
    <t>Reconquista (3)</t>
  </si>
  <si>
    <t>Calle 1641 y 1646</t>
  </si>
  <si>
    <t>Intendente Mario Morejón y Pedro Granzón</t>
  </si>
  <si>
    <t>Intendente Mario Morejón y Escalante</t>
  </si>
  <si>
    <t>Av. Nahuel Huapi y 8 de Noviembre</t>
  </si>
  <si>
    <t>Calle 2438 y 2432</t>
  </si>
  <si>
    <t>Calle 2432 y 2403</t>
  </si>
  <si>
    <t>Calle 2432 y 2401</t>
  </si>
  <si>
    <t>Calle 2432 y Base Teniente Camara</t>
  </si>
  <si>
    <t>Calle 2432 y Base Irizar</t>
  </si>
  <si>
    <t>Base Irizar y Base Decepción</t>
  </si>
  <si>
    <t>Base Irizar y Base Matienzo</t>
  </si>
  <si>
    <t>Base Petrel y Teniente Carlos Castillo</t>
  </si>
  <si>
    <t>Eugenio María de Hostos y Rubén Darío</t>
  </si>
  <si>
    <t>Ruben Dario y Dolores Mora</t>
  </si>
  <si>
    <t>Gustavo Adolfo Becquer y 2817</t>
  </si>
  <si>
    <t>Gustavo Adolfo Becquer y Andres Bello</t>
  </si>
  <si>
    <t>Andres Bello y 2819</t>
  </si>
  <si>
    <t>Andrés Bello y Dolores Mora</t>
  </si>
  <si>
    <t>Andrés Bello y Pablo Neruda</t>
  </si>
  <si>
    <t>Eugenio Maria de Hostos y Gustavo Becquer</t>
  </si>
  <si>
    <t>Eugenio Maria de Hostos y 2488</t>
  </si>
  <si>
    <t>Base Petrel y Tte Carlos Castillo</t>
  </si>
  <si>
    <t>Base Petrel y Alejandro Maiz</t>
  </si>
  <si>
    <t>Av. Alejandro Maiz y 2432</t>
  </si>
  <si>
    <t>Caleta Olivares</t>
  </si>
  <si>
    <t>Punta Novales (Centro Cultural)</t>
  </si>
  <si>
    <t>Punta Novales 400 (Colegio Caleta Córdova)</t>
  </si>
  <si>
    <t>Punta Novales y Los Marineros</t>
  </si>
  <si>
    <t>Punta Novales y Roberto Julio</t>
  </si>
  <si>
    <t>Al Ancla y Punta Novales</t>
  </si>
  <si>
    <t>Punta Novales y Punta Pando (Club C. Córdova)</t>
  </si>
  <si>
    <t>Calle 2432 y 2423</t>
  </si>
  <si>
    <t>Calle 2432 y 2383</t>
  </si>
  <si>
    <t>Calle 2432 y 2404</t>
  </si>
  <si>
    <t>Calle 2432 y 2438</t>
  </si>
  <si>
    <t>Calle 2438 y 2435</t>
  </si>
  <si>
    <t>Av. Nahuel Huapi y 2436 (Gimnasio 4)</t>
  </si>
  <si>
    <t>Intendente Mario Morejón y San Lorenzo</t>
  </si>
  <si>
    <t>José Cambareri y Juan García Marcet</t>
  </si>
  <si>
    <t>Baldomero Terraza y Humphreys</t>
  </si>
  <si>
    <t>Juan Zabalo y Ferroviarios</t>
  </si>
  <si>
    <t>Los Sargentos y 4 de Noviembre</t>
  </si>
  <si>
    <t>Pedro Granzon y 4 de noviembre</t>
  </si>
  <si>
    <t>Baldomero Terraza y Los Sargentos</t>
  </si>
  <si>
    <t>Soldado Argentino y Félix Sanfedele</t>
  </si>
  <si>
    <t>Hospital Alvear</t>
  </si>
  <si>
    <t>Mariano de Vedia 880 (Escuela 146)</t>
  </si>
  <si>
    <t>Mariano de Vedia 881 (Escuela 146)</t>
  </si>
  <si>
    <t>Av. Manuel Quintana 375</t>
  </si>
  <si>
    <t>José M. Paz 245 (Plaza Santos Tapia)</t>
  </si>
  <si>
    <t>Warnes y Manuel Quintana (Biología Marina)</t>
  </si>
  <si>
    <t>Ferrocarril Roca</t>
  </si>
  <si>
    <t>Ferrocarril Patagonico</t>
  </si>
  <si>
    <t>Margarita Galetto de Abat</t>
  </si>
  <si>
    <t>Calle 1641</t>
  </si>
  <si>
    <t>Intendente Mario Morejón</t>
  </si>
  <si>
    <t>Pedro Granzón</t>
  </si>
  <si>
    <t>Escalante</t>
  </si>
  <si>
    <t>8 de Noviembre</t>
  </si>
  <si>
    <t>Calle 2438</t>
  </si>
  <si>
    <t>Calle 2432</t>
  </si>
  <si>
    <t>Base Teniente Camara</t>
  </si>
  <si>
    <t>Base Decepción</t>
  </si>
  <si>
    <t>Base Petrel</t>
  </si>
  <si>
    <t>Teniente Carlos Castillo</t>
  </si>
  <si>
    <t>Eugenio María de Hostos</t>
  </si>
  <si>
    <t>Rubén Darío</t>
  </si>
  <si>
    <t>Ruben Dario</t>
  </si>
  <si>
    <t>Dolores Mora</t>
  </si>
  <si>
    <t>Gustavo Adolfo Becquer</t>
  </si>
  <si>
    <t>Andres Bello</t>
  </si>
  <si>
    <t>Andrés Bello</t>
  </si>
  <si>
    <t>Pablo Neruda</t>
  </si>
  <si>
    <t>Eugenio Maria de Hostos</t>
  </si>
  <si>
    <t>Gustavo Becquer</t>
  </si>
  <si>
    <t>Tte Carlos Castillo</t>
  </si>
  <si>
    <t>Punta Novales</t>
  </si>
  <si>
    <t>Los Marineros</t>
  </si>
  <si>
    <t>Punta Pando</t>
  </si>
  <si>
    <t>Roberto Julio</t>
  </si>
  <si>
    <t>Al Ancla</t>
  </si>
  <si>
    <t>José Cambareri</t>
  </si>
  <si>
    <t>Juan García Marcet</t>
  </si>
  <si>
    <t>Baldomero Terraza</t>
  </si>
  <si>
    <t>Humphreys</t>
  </si>
  <si>
    <t>Juan Zabalo</t>
  </si>
  <si>
    <t>Ferroviarios</t>
  </si>
  <si>
    <t>Los Sargentos</t>
  </si>
  <si>
    <t>4 de Noviembre</t>
  </si>
  <si>
    <t>Pedro Granzon</t>
  </si>
  <si>
    <t>4 de noviembre</t>
  </si>
  <si>
    <t>Soldado Argentino</t>
  </si>
  <si>
    <t>Félix Sanfedele</t>
  </si>
  <si>
    <t>Manuel Quintana</t>
  </si>
  <si>
    <t>Margarita Galetto de Abad</t>
  </si>
  <si>
    <t>Mariano de Vedia</t>
  </si>
  <si>
    <t>Av. Manuel Quintana</t>
  </si>
  <si>
    <t>José M. Paz</t>
  </si>
  <si>
    <t>Independencia y Fitz Roy</t>
  </si>
  <si>
    <t>Fitz Roy</t>
  </si>
  <si>
    <t>Punta Novales (Colegio Caleta Córdova)</t>
  </si>
  <si>
    <t>José M. Paz y Warnes (Biología Marina)</t>
  </si>
  <si>
    <t>Ignacio Warnes</t>
  </si>
  <si>
    <t>Av. Nahuel Huapi (1)</t>
  </si>
  <si>
    <t>Av. Nahuel Huapi (2)</t>
  </si>
  <si>
    <t>Av. Nahuel Huapi y 2466</t>
  </si>
  <si>
    <t>Calle 2466</t>
  </si>
  <si>
    <t>Italo Dell' Oro y Santos Discepolo</t>
  </si>
  <si>
    <t>Italo Dell' Oro y 2441 (Iglesia)</t>
  </si>
  <si>
    <t>Teniente Gimenez e Italo dell ´Oro</t>
  </si>
  <si>
    <t>Teniente Gimenez y Teniente Irbalucea</t>
  </si>
  <si>
    <t>Italo dell´Oro y Francisco Pietrobelli</t>
  </si>
  <si>
    <t>Punta Borjas y Enrique Hermite</t>
  </si>
  <si>
    <t>Comodoro M. Rivadavia e Ingeniero Soufal</t>
  </si>
  <si>
    <t>Comodoro M. Rivadavia y Facundo Quiroga</t>
  </si>
  <si>
    <t>Comodoro M. Rivadavia y Simón de Alcazaba</t>
  </si>
  <si>
    <t>Los Arrayanes y Los Coihues</t>
  </si>
  <si>
    <t>El Condor e Iguazú</t>
  </si>
  <si>
    <t>El Condor y Los Huemules</t>
  </si>
  <si>
    <t>El Condor y Copihue</t>
  </si>
  <si>
    <t>Copihue y Pehuen</t>
  </si>
  <si>
    <t>Pehuen y Pircum</t>
  </si>
  <si>
    <t>Regimiento de Infantería Mecanizada 8</t>
  </si>
  <si>
    <t>Cuarteles Chacabuco (1)</t>
  </si>
  <si>
    <t>Cuarteles Chacabuco (2)</t>
  </si>
  <si>
    <t>Cuarteles Chacabuco (3)</t>
  </si>
  <si>
    <t>Cuarteles Chacabuco (4)</t>
  </si>
  <si>
    <t>Pehuen y Copihue</t>
  </si>
  <si>
    <t>El Condor y Kintral</t>
  </si>
  <si>
    <t>El Condor y Pircum</t>
  </si>
  <si>
    <t>Facundo Quiroga y 2393</t>
  </si>
  <si>
    <t>Calle 2393 y Punta Borjas</t>
  </si>
  <si>
    <t>Punta Borjas y 2430</t>
  </si>
  <si>
    <t>Teniente Mujica Lainez y El Palmar</t>
  </si>
  <si>
    <t>Copihue y Aoniken</t>
  </si>
  <si>
    <t>Barrio Castelli (Molino Eólico)</t>
  </si>
  <si>
    <t>Barrio Guemes</t>
  </si>
  <si>
    <t>Valle C</t>
  </si>
  <si>
    <t>Tucuman y Formosa</t>
  </si>
  <si>
    <t>Argelino Suluaga y Entre Rios</t>
  </si>
  <si>
    <t>Jose Do Brito y Raul Ulloa</t>
  </si>
  <si>
    <t>Barrio Manantial Rosales (2)</t>
  </si>
  <si>
    <t>Barrio Bella Vista Norte (1)</t>
  </si>
  <si>
    <t>Barrio Bella Vista Norte (2)</t>
  </si>
  <si>
    <t>Barrio Manantial Rosales (1)</t>
  </si>
  <si>
    <t>Jose do Brito y Serafín Pérez</t>
  </si>
  <si>
    <t>Jose do Brito y Lisandro Rios</t>
  </si>
  <si>
    <t>Bogotá y Bahía</t>
  </si>
  <si>
    <t>Bogota y Costa Rica</t>
  </si>
  <si>
    <t>Acapulco y Cuzco</t>
  </si>
  <si>
    <t>Potosi y Jamaica</t>
  </si>
  <si>
    <t>Jamaica y Alaska (Escuela 27)</t>
  </si>
  <si>
    <t>Bogota y El Salvador</t>
  </si>
  <si>
    <t>Ecuador y Cuba</t>
  </si>
  <si>
    <t>Paraguay y Valparaiso</t>
  </si>
  <si>
    <t>Paraguay y Brasilia</t>
  </si>
  <si>
    <t>Paraguay y Honduras</t>
  </si>
  <si>
    <t>Bogota y Nueva York</t>
  </si>
  <si>
    <t>Jose do Brito y Ana Andrade</t>
  </si>
  <si>
    <t>Santos Discepolo</t>
  </si>
  <si>
    <t>2441 (Iglesia)</t>
  </si>
  <si>
    <t>Teniente Gimenez</t>
  </si>
  <si>
    <t>Italo dell ´Oro</t>
  </si>
  <si>
    <t>Teniente Irbalucea</t>
  </si>
  <si>
    <t>Italo dell´Oro</t>
  </si>
  <si>
    <t>Francisco Pietrobelli</t>
  </si>
  <si>
    <t>Enrique Hermite</t>
  </si>
  <si>
    <t>Ingeniero Soufal</t>
  </si>
  <si>
    <t>Simón de Alcazaba</t>
  </si>
  <si>
    <t>Los Coihues</t>
  </si>
  <si>
    <t>El Condor</t>
  </si>
  <si>
    <t>Iguazú</t>
  </si>
  <si>
    <t>Los Huemules</t>
  </si>
  <si>
    <t>Copihue</t>
  </si>
  <si>
    <t>Pehuen</t>
  </si>
  <si>
    <t>Pircum</t>
  </si>
  <si>
    <t>Kintral</t>
  </si>
  <si>
    <t>Neneo</t>
  </si>
  <si>
    <t>Calle 2393</t>
  </si>
  <si>
    <t>Teniente Mujica Lainez</t>
  </si>
  <si>
    <t>El Palmar</t>
  </si>
  <si>
    <t>Aoniken</t>
  </si>
  <si>
    <t>Tucuman</t>
  </si>
  <si>
    <t>Formosa</t>
  </si>
  <si>
    <t>Argelino Suluaga</t>
  </si>
  <si>
    <t>Entre Rios</t>
  </si>
  <si>
    <t>Jose Do Brito</t>
  </si>
  <si>
    <t>Raul Ulloa</t>
  </si>
  <si>
    <t>Jose do Brito</t>
  </si>
  <si>
    <t>Serafín Pérez</t>
  </si>
  <si>
    <t>Lisandro Rios</t>
  </si>
  <si>
    <t>Bogotá</t>
  </si>
  <si>
    <t>Bahía</t>
  </si>
  <si>
    <t>Bogota</t>
  </si>
  <si>
    <t>Costa Rica</t>
  </si>
  <si>
    <t>Acapulco</t>
  </si>
  <si>
    <t>Cuzco</t>
  </si>
  <si>
    <t>Potosi</t>
  </si>
  <si>
    <t>Jamaica</t>
  </si>
  <si>
    <t>Alaska (Escuela 27)</t>
  </si>
  <si>
    <t>El Salvador</t>
  </si>
  <si>
    <t>Ecuador</t>
  </si>
  <si>
    <t>Cuba</t>
  </si>
  <si>
    <t>Paraguay</t>
  </si>
  <si>
    <t>Valparaiso</t>
  </si>
  <si>
    <t>Brasilia</t>
  </si>
  <si>
    <t>Honduras</t>
  </si>
  <si>
    <t>Nueva York</t>
  </si>
  <si>
    <t>Ana Andrade</t>
  </si>
  <si>
    <t>Av. Langara y Francisco de Viedma</t>
  </si>
  <si>
    <t>Av. Langara y Antonio Oneto</t>
  </si>
  <si>
    <t>Av. Langara y Alvaro Barros</t>
  </si>
  <si>
    <t>Av. Langara y Mazaredo</t>
  </si>
  <si>
    <t>Av. Mazaredo y José María Moreno</t>
  </si>
  <si>
    <t>Jose Aimar y Jose Maria Moreno</t>
  </si>
  <si>
    <t>Petrolero San Lorenzo y Carlos Encina</t>
  </si>
  <si>
    <t>Carlos Encina y Fray Luis Beltrán</t>
  </si>
  <si>
    <t>Ewald Flagel y Fray Luis Beltrán</t>
  </si>
  <si>
    <t>Antonio Carrizo y Eward Flagel</t>
  </si>
  <si>
    <t>Doctor Manuel Sueiro y Gallardo Rodríguez</t>
  </si>
  <si>
    <t>Av. Fray Luis Beltran y Florencio Pol</t>
  </si>
  <si>
    <t>Av. del Pinar y El Algarrobo</t>
  </si>
  <si>
    <t>Los Robles y Los Alerces</t>
  </si>
  <si>
    <t>Los Alerces y Av. del Pinar</t>
  </si>
  <si>
    <t>Los Aromos y Las Araucarias</t>
  </si>
  <si>
    <t>Av. Del Pinar y El Algarrobo</t>
  </si>
  <si>
    <t>El Algarrobo y Los Cedros</t>
  </si>
  <si>
    <t>Francisco Luque y José Szimanski</t>
  </si>
  <si>
    <t>Francisco Luque y Gallardo Rodríguez</t>
  </si>
  <si>
    <t>Carlos Gallardo y Florencio Pol</t>
  </si>
  <si>
    <t>Manuel Sueiro y Antonio Carrizo (Escuela 197)</t>
  </si>
  <si>
    <t>Antonio Carrizo y Andrés López</t>
  </si>
  <si>
    <t>Santa Lucía y Joaquín López</t>
  </si>
  <si>
    <t>José María Moreno y Mazaredo</t>
  </si>
  <si>
    <t>Av. Mazaredo y Langara</t>
  </si>
  <si>
    <t>Av. Libertador y Don Bosco (Dean Funes)</t>
  </si>
  <si>
    <t>Calle y Don Bosco (Iglesia)</t>
  </si>
  <si>
    <t>Sarmiento y Pellegrini</t>
  </si>
  <si>
    <t>Sarmiento y Mitre</t>
  </si>
  <si>
    <t>Belgrano y Rivadavia</t>
  </si>
  <si>
    <t>España y San Martín (Escuela 83)</t>
  </si>
  <si>
    <t>San Martin y Pellegrini</t>
  </si>
  <si>
    <t>San Martín y Guemes (Banco Nación)</t>
  </si>
  <si>
    <t>Av. Rivadavia y 9 de Julio</t>
  </si>
  <si>
    <t>Av. Rivadavia y Pellegrini (2)</t>
  </si>
  <si>
    <t>Av. Rivadavia y Pellegrini (1)</t>
  </si>
  <si>
    <t>Av. Rivadavia y Mitre (Brigada Mecanizada IX)</t>
  </si>
  <si>
    <t>Av. Rivadavia y Belgrano  (Brigada Mecanizada IX)</t>
  </si>
  <si>
    <t>Av. Rivadavia y Saavedra</t>
  </si>
  <si>
    <t>Av. Rivadavia y Viamonte</t>
  </si>
  <si>
    <t>Av. Rivadavia y Pastor Schneider</t>
  </si>
  <si>
    <t>Av. Rivadavia y Fragata Sarmiento</t>
  </si>
  <si>
    <t>Av Rivadavia e Islas Malvinas Norte</t>
  </si>
  <si>
    <t>Av. Rivadavia y Araucaria Norte</t>
  </si>
  <si>
    <t>Islas Leones y Av. Rivadavia</t>
  </si>
  <si>
    <t>Av. Kennedy y Florencio Sanchez</t>
  </si>
  <si>
    <t>Av. John F. Kennedy y Almafuerte</t>
  </si>
  <si>
    <t>Av. John F. Kennedy y Tabaré</t>
  </si>
  <si>
    <t>Av. John F. Kennedy y Santa Clara</t>
  </si>
  <si>
    <t>Av. John F. Kennedy y Clarin</t>
  </si>
  <si>
    <t>Av. John F. Kennedy y El Patagónico</t>
  </si>
  <si>
    <t>Av. John F. Kennedy y Av. Polonia</t>
  </si>
  <si>
    <t>Av. John F. Kennedy y Gobernador Galina</t>
  </si>
  <si>
    <t>Av. John F. Kennedy y Julio A. Roca</t>
  </si>
  <si>
    <t>Av. John F. Kennedy y Scalabrini Ortíz</t>
  </si>
  <si>
    <t>Av. John F. Kennedy y Juana Azurduy</t>
  </si>
  <si>
    <t>Av. John F. Kennedy y Congreso</t>
  </si>
  <si>
    <t>Av. Chile y Manuela Pedraza</t>
  </si>
  <si>
    <t>Av. Chile y Juan Manuel de Rosas</t>
  </si>
  <si>
    <t>Av. Chile y Juan Mercorelli</t>
  </si>
  <si>
    <t>Av. Lisandro de la Torre y Av. Congreso</t>
  </si>
  <si>
    <t>Av. Lisandro de la Torre y Lorenzo Marchetti</t>
  </si>
  <si>
    <t>Av. Lisandro de la Torre y Jorge Reyes</t>
  </si>
  <si>
    <t>Av. Congreso y Juan Manuel de Rosas</t>
  </si>
  <si>
    <t>Av Congreso y Juan Manuel de Rosas</t>
  </si>
  <si>
    <t>Av. Congreso y Av. Lisandro de la Torre</t>
  </si>
  <si>
    <t>Av. Chile y Calle 475</t>
  </si>
  <si>
    <t>Av. Chile y Jose Pedraza</t>
  </si>
  <si>
    <t>Av. John F. Kennedy y Gabriel Barceló</t>
  </si>
  <si>
    <t>Av. John F. Kennedy y Ramon Deomar Reina</t>
  </si>
  <si>
    <t>Av. John F. Kennedy y Dr. Herrera</t>
  </si>
  <si>
    <t>Av. John F. Kennedy y Gobernador Gallina</t>
  </si>
  <si>
    <t>Av. John F. Kennedy y El Patagonico</t>
  </si>
  <si>
    <t>Av. John F. Kennedy y Estados Unidos</t>
  </si>
  <si>
    <t>Av. John F. Kennedy y Huacalera</t>
  </si>
  <si>
    <t>Av. John F. Kennedy y Oscar Wilde</t>
  </si>
  <si>
    <t>Av. John F. Kennedy y Florencio Sanchez</t>
  </si>
  <si>
    <t>Av. Rivadavia y Soldado Mario Almonacid</t>
  </si>
  <si>
    <t>Av. Rivadavia e Islas Malvinas Sur</t>
  </si>
  <si>
    <t>Av. Rivadavia y Asturias</t>
  </si>
  <si>
    <t>Av Rivadavia y Pastor Schneider</t>
  </si>
  <si>
    <t>Av. Rivadavia y Alvear</t>
  </si>
  <si>
    <t>Av. Rivadavia y Alsina</t>
  </si>
  <si>
    <t>Av. Rivadavia y Francia</t>
  </si>
  <si>
    <t>25 de Mayo y Ameghino (Plaza España)</t>
  </si>
  <si>
    <t>Av. Hipolito Yrigoyen y Belgrano</t>
  </si>
  <si>
    <t>Av. H. Yrigoyen y Democracia (Hospital)</t>
  </si>
  <si>
    <t>Av. Hipólito Yrigoyen y Cruce de los Andes</t>
  </si>
  <si>
    <t>Av. Hipólito Yrigoyen y Av. Juan B. Justo</t>
  </si>
  <si>
    <t>Av Estados Unidos y Monseñor De Andrea</t>
  </si>
  <si>
    <t>Av. Estados Unidos e Islas Malvinas Sur</t>
  </si>
  <si>
    <t>Av. Estados Unidos y Avellaneda</t>
  </si>
  <si>
    <t>Av. Estados Unidos y Artigas</t>
  </si>
  <si>
    <t>Av. Canada y Av. Estados Unidos</t>
  </si>
  <si>
    <t>Av. Canada y Av. Portugal</t>
  </si>
  <si>
    <t>Av. Canada y El Patagonico</t>
  </si>
  <si>
    <t>Av. Canada y Cronica</t>
  </si>
  <si>
    <t>Av. Canada y Francisco Behr</t>
  </si>
  <si>
    <t>Av. Canada y Julio A. Roca</t>
  </si>
  <si>
    <t>Av. Julio A. Roca y Colonos Sudafricanos</t>
  </si>
  <si>
    <t>Av. Julio A. Roca y John F. Kennedy</t>
  </si>
  <si>
    <t>Av. Julio A. Roca y Del Trabajo</t>
  </si>
  <si>
    <t>Del Trabajo y Gobernador Galina</t>
  </si>
  <si>
    <t>Av. Lisandro de la Torre y Dr. Cayelli</t>
  </si>
  <si>
    <t>Av. Lisandro de la Torre y Julio A. Roca</t>
  </si>
  <si>
    <t>Av. Lisandro de la Torre y Díaz Velez</t>
  </si>
  <si>
    <t>Av. Lisandro de la Torre y La Plata</t>
  </si>
  <si>
    <t>Av. Lisandro de la Torre y Av. Patricios</t>
  </si>
  <si>
    <t>Av. Lisandro de la Torre y Guillermo García</t>
  </si>
  <si>
    <t>Av. Lisandro de la Torre y Juana Azurduy</t>
  </si>
  <si>
    <t>Av, Lisandro de la Torre y Mariano Rodriguez</t>
  </si>
  <si>
    <t>Av Lisandro de la Torre y Scalabrini Ortiz</t>
  </si>
  <si>
    <t>Av Lisandro de la Torre y Av. Patricios</t>
  </si>
  <si>
    <t>Av. Lisandro de la Torre y Diaz Velez</t>
  </si>
  <si>
    <t>Av. Lisandro de la Torre y Francisco Behr</t>
  </si>
  <si>
    <t>La Prensa y La Nueva Provincia</t>
  </si>
  <si>
    <t>La Nueva Provincia y Gobernador Galina</t>
  </si>
  <si>
    <t>La Nueva Provincia y Julio A. Roca</t>
  </si>
  <si>
    <t>Av. Julio A. Roca y San Jose de Jachal</t>
  </si>
  <si>
    <t>Av. Julio A. Roca y Av. Libertad</t>
  </si>
  <si>
    <t>Av. Canada y Coronel Olavarria</t>
  </si>
  <si>
    <t>Av. Canadá y El Patagónico</t>
  </si>
  <si>
    <t>Av. Canada y Estados Árabes</t>
  </si>
  <si>
    <t>Estados Unidos y Colonos Galeses</t>
  </si>
  <si>
    <t>Av. Estados Unidos y José Suazo</t>
  </si>
  <si>
    <t>Av. Estados Unidos y Monseñor de Andrea</t>
  </si>
  <si>
    <t>Av. Estados Unidos y Av. H. Yrigoyen</t>
  </si>
  <si>
    <t>Av. H. Yrigoyen (La Proveeduria)</t>
  </si>
  <si>
    <t>Av. Ingeniero Ducós (Paseo Costero)</t>
  </si>
  <si>
    <t>Bahia Bustamente y García Fernández</t>
  </si>
  <si>
    <t>Democracia y Roque Saenz Peña</t>
  </si>
  <si>
    <t>Mitre y Girardez (Colegio Perito Moreno)</t>
  </si>
  <si>
    <t>Mitre y Av. Rivadavia (Plaza España)</t>
  </si>
  <si>
    <t>Av. Alsina y San Martín</t>
  </si>
  <si>
    <t>Sarmiento y Av, Alsina</t>
  </si>
  <si>
    <t>Sarmiento y Alvear</t>
  </si>
  <si>
    <t>Sarmiento y Alem</t>
  </si>
  <si>
    <t>Av. Alem y Av. Rivadavia</t>
  </si>
  <si>
    <t>Av. Alem y Ameghino</t>
  </si>
  <si>
    <t>Av. Alem y Dorrego</t>
  </si>
  <si>
    <t>Av. Alem y Velez Sarsfield</t>
  </si>
  <si>
    <t>Av. Alem y Aristobulo del Valle</t>
  </si>
  <si>
    <t>Ceferino Namuncura y Fontana</t>
  </si>
  <si>
    <t>Necochea y 13 de Diciembre</t>
  </si>
  <si>
    <t>Av. Aristobulo del Valle y 13 de Diciembre</t>
  </si>
  <si>
    <t>Salta y O'Higgins</t>
  </si>
  <si>
    <t>Figueroa Alcorta y Bolivia</t>
  </si>
  <si>
    <t>Figueroa Alcorta e Islas Orcadas</t>
  </si>
  <si>
    <t>Sargento Ramírez y José María Rodrigo</t>
  </si>
  <si>
    <t>Sargento Ramirez y Crónica (Liceo)</t>
  </si>
  <si>
    <t>La Nacion y La Prensa</t>
  </si>
  <si>
    <t>Av. Chile y Alfredo Palacios</t>
  </si>
  <si>
    <t>Sargento Ramírez y Atahualpa Yupanqui</t>
  </si>
  <si>
    <t>Sargento Ramirez y Av. Portugal (Liceo)</t>
  </si>
  <si>
    <t>La  Razón y Tripulacion Gandul</t>
  </si>
  <si>
    <t>La Razón y Av. Constituyentes</t>
  </si>
  <si>
    <t>Av. Chile y Doctor Herrera</t>
  </si>
  <si>
    <t>Av. Chile y Ramón Deomar Reina</t>
  </si>
  <si>
    <t>Av. Chile y Doctor Aníbal Arcioni</t>
  </si>
  <si>
    <t>Av. Chile y Emigdio Ramos</t>
  </si>
  <si>
    <t>Av. Chile y Juan Schiabrando</t>
  </si>
  <si>
    <t>Av. Chile y César Campoy</t>
  </si>
  <si>
    <t>La Razón y Doctor Tejo</t>
  </si>
  <si>
    <t>La Razón y Aníbal Forcada</t>
  </si>
  <si>
    <t>Av. La Nación y Coronel Olavarria</t>
  </si>
  <si>
    <t>Colonos Galeses y Polonia</t>
  </si>
  <si>
    <t>Colonos Galeses y Atahualpa Yupanqui</t>
  </si>
  <si>
    <t>Colonos Galeses y Portugal</t>
  </si>
  <si>
    <t>Colonos Galeses y Av Estados Unidos</t>
  </si>
  <si>
    <t>José G. Artigas e Isla de Los Leones</t>
  </si>
  <si>
    <t>José G. Artigas e Isla de los Estados</t>
  </si>
  <si>
    <t>José G. Artigas e Islas Malvinas Sur</t>
  </si>
  <si>
    <t>José Artigas y Tierra del Fuego</t>
  </si>
  <si>
    <t>Salta y Sargento Cabral</t>
  </si>
  <si>
    <t>Aristobulo del Valle y 13 de Diciembre</t>
  </si>
  <si>
    <t>Aristobulo de Valle y Alem</t>
  </si>
  <si>
    <t>Alvear y Bouchardo</t>
  </si>
  <si>
    <t>Alvear y Dorrego</t>
  </si>
  <si>
    <t>Alvear y Rivadavia</t>
  </si>
  <si>
    <t>Alvear y San Martín</t>
  </si>
  <si>
    <t>San Martín y Saavedra</t>
  </si>
  <si>
    <t>Alsina y Vélez Sarsfield</t>
  </si>
  <si>
    <t>Rawson y Saavedra</t>
  </si>
  <si>
    <t>Rivadavia y Mburucuyá</t>
  </si>
  <si>
    <t>Rivadavia y Los Nogales</t>
  </si>
  <si>
    <t>Rivadavia y Las Orquideas</t>
  </si>
  <si>
    <t>Rivadavia y Las Rosas</t>
  </si>
  <si>
    <t>Rivadavia y Los Pensamientos</t>
  </si>
  <si>
    <t>Av. Estados Unidos y Santa Rosa</t>
  </si>
  <si>
    <t>Av. 10 de Noviembre y Angel Velaz</t>
  </si>
  <si>
    <t>Av. 10 de Noviembre y Estados Unidos</t>
  </si>
  <si>
    <t>Av. 10 de Noviembre y San Cayetano</t>
  </si>
  <si>
    <t>Av. 10 de Noviembre y Andres Minoli</t>
  </si>
  <si>
    <t>Av. 10 de Noviembre y 506</t>
  </si>
  <si>
    <t>Av. Polonia y Marinero Jorge Lopez</t>
  </si>
  <si>
    <t>Francisco Behr y Juan Antonio Almonacid</t>
  </si>
  <si>
    <t>Gustavo Bahamonde y Julio A. Roca</t>
  </si>
  <si>
    <t>Diario La República y Julio A. Roca</t>
  </si>
  <si>
    <t>Julio Argentino Roca y 10 de Noviembre</t>
  </si>
  <si>
    <t>Ricardo Balbin y Lorenzo Rey</t>
  </si>
  <si>
    <t>Ricardo Balbin y 650</t>
  </si>
  <si>
    <t>Lorenzo Rey y Bruno Pieragnoli</t>
  </si>
  <si>
    <t xml:space="preserve">Av. Polonia y Cospi </t>
  </si>
  <si>
    <t>Juan Luckiewics y Mahuida</t>
  </si>
  <si>
    <t>Juan Luckiewics y Luis Sandrini</t>
  </si>
  <si>
    <t>Av. Ingeniero Huergo y Aníbal Troilo</t>
  </si>
  <si>
    <t>Av. Ingeniero Huergo y Bruno Pieragnoli</t>
  </si>
  <si>
    <t>Av. Ingeniero Huergo y Cafruné</t>
  </si>
  <si>
    <t>Av. Ingeniero Huergo (Terminal M. Abásolo - Llegada)</t>
  </si>
  <si>
    <t>Av. Ingeniero Huergo (Terminal M. Abásolo - Salida)</t>
  </si>
  <si>
    <t>Natalia Payaguala y Polonia</t>
  </si>
  <si>
    <t>Av. Polonia y Cospi</t>
  </si>
  <si>
    <t>Av. Polonia y Bruno Pieragnoli</t>
  </si>
  <si>
    <t>Av. 10 de Noviembre y Julio A. Roca</t>
  </si>
  <si>
    <t>Marinero Jorge López y José Ortega</t>
  </si>
  <si>
    <t>Marinero Jorge Lopez y Julio A. Roca</t>
  </si>
  <si>
    <t>Av. Estados Unidos y Rivadavia</t>
  </si>
  <si>
    <t>Av. Rivadavia y Capitán Giachino</t>
  </si>
  <si>
    <t>Av. Rivadavia y 10 de Noviembre</t>
  </si>
  <si>
    <t>Av. Rivadavia y Tabaré</t>
  </si>
  <si>
    <t>Av. Rivadavia y Juan Moreira</t>
  </si>
  <si>
    <t>Av. Rivadavia y Av. John F. Kennedy</t>
  </si>
  <si>
    <t>Misiones y Cristobal Gimenez</t>
  </si>
  <si>
    <t>13 de Diciembre y Misiones</t>
  </si>
  <si>
    <t>13 de Diciembre e Ingeniero Huergo</t>
  </si>
  <si>
    <t>Av. Ingeniero Huergo y Alem</t>
  </si>
  <si>
    <t>Alvear y 12 de Octubre</t>
  </si>
  <si>
    <t>Viamonte y San Martin</t>
  </si>
  <si>
    <t>Viamonte y Chaco</t>
  </si>
  <si>
    <t>Viamonte e Ingeniero Huergo</t>
  </si>
  <si>
    <t>Saavedra y San Martin</t>
  </si>
  <si>
    <t>Saavedra y 12 de Octubre</t>
  </si>
  <si>
    <t>13 de Diciembre y Maipú</t>
  </si>
  <si>
    <t>Juan B. Justo y Luis Marchiori (Ciudad Judicial)</t>
  </si>
  <si>
    <t>Juan B. Justo y Bernardo O Higgins</t>
  </si>
  <si>
    <t>Monseñor de Andrea y Estados Árabes</t>
  </si>
  <si>
    <t>Eustaquio Molina y Fortunato Carante</t>
  </si>
  <si>
    <t>Eustaquio Molina y Jose Pinedo</t>
  </si>
  <si>
    <t>Presidente Ramón Castillo y Marcial Riadigos</t>
  </si>
  <si>
    <t>Dalmacio Miranda e Ignacio Gatica</t>
  </si>
  <si>
    <t>Presidente Ramón Castillo y 837</t>
  </si>
  <si>
    <t>Presidente Ramón Castillo y Vicente Dente</t>
  </si>
  <si>
    <t>Vicente Torraca y Dalmacio Miranda</t>
  </si>
  <si>
    <t>Carlos Saavedra Lamas y 919</t>
  </si>
  <si>
    <t>Carlos Saavedra Lamas y 826</t>
  </si>
  <si>
    <t>Carlos Saavedra Lamas y 903</t>
  </si>
  <si>
    <t>Antonio Roqueta Prat y Raúl Oneto</t>
  </si>
  <si>
    <t>Antonio Roqueta Prat y 923</t>
  </si>
  <si>
    <t>Enrique Corcoy y Eustaquio Molina</t>
  </si>
  <si>
    <t>Calle 837 y Dalmacio Miranda</t>
  </si>
  <si>
    <t>Calle 561 y Marcial Riadigos</t>
  </si>
  <si>
    <t>Lorenzo Gastaldi y Calle 516</t>
  </si>
  <si>
    <t>Calle 516 y Luis Gallino</t>
  </si>
  <si>
    <t>Luis Gallino y Calle 519</t>
  </si>
  <si>
    <t>Eustaquio Molina y Alberto Blanc</t>
  </si>
  <si>
    <t>Eustaquio Molina y Casimira Pella</t>
  </si>
  <si>
    <t>Eustaquio Molina y Hugo Manso</t>
  </si>
  <si>
    <t>Av. Hipólito Yrigoyen y Polonia</t>
  </si>
  <si>
    <t>Av. Hipólito Yrigoyen y Julio A. Roca</t>
  </si>
  <si>
    <t>Av. Hipólito Yrigoyen y Salvador Berardi</t>
  </si>
  <si>
    <t>Av. Hipólito Yrigoyen y Santos Aroyabé</t>
  </si>
  <si>
    <t>Av. H. Yrigoyen y Av. Constituyentes</t>
  </si>
  <si>
    <t>Av. Hipólito Yrigoyen y Tirso López</t>
  </si>
  <si>
    <t>Av. Hipólito Yrigoyen y Rogelio Riera</t>
  </si>
  <si>
    <t>Av. Hipólito Yrigoyen y Martín Venter</t>
  </si>
  <si>
    <t>Av. Hipólito Yrigoyen y Juan Pessolano</t>
  </si>
  <si>
    <t>Av. Hipólito Yrigoyen y Jacinto Garat</t>
  </si>
  <si>
    <t>Av. Hipólito Yrigoyen y Andrés Sañudo</t>
  </si>
  <si>
    <t>Av. Hipólito Yrigoyen y Francisco Salso</t>
  </si>
  <si>
    <t>Av. Hipólito Yrigoyen y Guillermo Leguizamon</t>
  </si>
  <si>
    <t>Av. Hipólito Yrigoyen y Nicolás Mora</t>
  </si>
  <si>
    <t>Av. Hipólito Yrigoyen y Enrique Corcoy</t>
  </si>
  <si>
    <t>Av. Hipólito Yrigoyen e Ignacio Gatica</t>
  </si>
  <si>
    <t>Av. Hipólito Yrigoyen y Lorenzo Gastaldi</t>
  </si>
  <si>
    <t>Av. Hipólito Yrigoyen y Alberto Blanc</t>
  </si>
  <si>
    <t>Av. Hipólito Yrigoyen y Fortunato Carante</t>
  </si>
  <si>
    <t>Av. Hipólito Yrigoyen y José Álvarez</t>
  </si>
  <si>
    <t>Av. Hipólito Yrigoyen y Julio Ladyocat</t>
  </si>
  <si>
    <t>Av. Langara</t>
  </si>
  <si>
    <t>Antonio Oneto</t>
  </si>
  <si>
    <t>Alvaro Barros</t>
  </si>
  <si>
    <t>Mazaredo</t>
  </si>
  <si>
    <t>Av. Mazaredo</t>
  </si>
  <si>
    <t>José María Moreno</t>
  </si>
  <si>
    <t>Jose Aimar</t>
  </si>
  <si>
    <t>Jose Maria Moreno</t>
  </si>
  <si>
    <t>Carlos Encina</t>
  </si>
  <si>
    <t>Fray Luis Beltrán</t>
  </si>
  <si>
    <t>Ewald Flagel</t>
  </si>
  <si>
    <t>Antonio Carrizo</t>
  </si>
  <si>
    <t>Eward Flagel</t>
  </si>
  <si>
    <t>Doctor Manuel Sueiro</t>
  </si>
  <si>
    <t>Gallardo Rodríguez</t>
  </si>
  <si>
    <t>Av. Fray Luis Beltran</t>
  </si>
  <si>
    <t>Florencio Pol</t>
  </si>
  <si>
    <t>Av. del Pinar</t>
  </si>
  <si>
    <t>El Algarrobo</t>
  </si>
  <si>
    <t>Los Robles</t>
  </si>
  <si>
    <t>Los Aromos</t>
  </si>
  <si>
    <t>Las Araucarias</t>
  </si>
  <si>
    <t>Av. Del Pinar</t>
  </si>
  <si>
    <t>Los Cedros</t>
  </si>
  <si>
    <t>Francisco Luque</t>
  </si>
  <si>
    <t>José Szimanski</t>
  </si>
  <si>
    <t>Carlos Gallardo</t>
  </si>
  <si>
    <t>Manuel Sueiro</t>
  </si>
  <si>
    <t>Andrés López</t>
  </si>
  <si>
    <t>Santa Lucía</t>
  </si>
  <si>
    <t>Joaquín López</t>
  </si>
  <si>
    <t>Langara</t>
  </si>
  <si>
    <t>Sarmiento</t>
  </si>
  <si>
    <t>Pellegrini</t>
  </si>
  <si>
    <t>Mitre</t>
  </si>
  <si>
    <t>Av. Libertador</t>
  </si>
  <si>
    <t>Don Bosco</t>
  </si>
  <si>
    <t>Rivadavia</t>
  </si>
  <si>
    <t>San Martin</t>
  </si>
  <si>
    <t>9 de Julio</t>
  </si>
  <si>
    <t xml:space="preserve">Belgrano </t>
  </si>
  <si>
    <t>Saavedra</t>
  </si>
  <si>
    <t>Viamonte</t>
  </si>
  <si>
    <t>Pastor Schneider</t>
  </si>
  <si>
    <t>Fragata Sarmiento</t>
  </si>
  <si>
    <t>Av Rivadavia</t>
  </si>
  <si>
    <t>Islas Malvinas Norte</t>
  </si>
  <si>
    <t>Araucaria Norte</t>
  </si>
  <si>
    <t>Islas Leones</t>
  </si>
  <si>
    <t>Av. Kennedy</t>
  </si>
  <si>
    <t>Florencio Sanchez</t>
  </si>
  <si>
    <t>Av. John F. Kennedy</t>
  </si>
  <si>
    <t>Almafuerte</t>
  </si>
  <si>
    <t>Tabaré</t>
  </si>
  <si>
    <t>Santa Clara</t>
  </si>
  <si>
    <t>Clarin</t>
  </si>
  <si>
    <t>El Patagónico</t>
  </si>
  <si>
    <t>Av. Polonia</t>
  </si>
  <si>
    <t>Gobernador Galina</t>
  </si>
  <si>
    <t>Julio A. Roca</t>
  </si>
  <si>
    <t>La Plata</t>
  </si>
  <si>
    <t>Scalabrini Ortíz</t>
  </si>
  <si>
    <t>Juana Azurduy</t>
  </si>
  <si>
    <t>Congreso</t>
  </si>
  <si>
    <t>Av. Chile</t>
  </si>
  <si>
    <t>Manuela Pedraza</t>
  </si>
  <si>
    <t>Juan Manuel de Rosas</t>
  </si>
  <si>
    <t>Juan Mercorelli</t>
  </si>
  <si>
    <t>Av. Lisandro de la Torre</t>
  </si>
  <si>
    <t>Lorenzo Marchetti</t>
  </si>
  <si>
    <t>Jorge Reyes</t>
  </si>
  <si>
    <t>Av. Congreso</t>
  </si>
  <si>
    <t>Av Congreso</t>
  </si>
  <si>
    <t>Calle 475</t>
  </si>
  <si>
    <t>Jose Pedraza</t>
  </si>
  <si>
    <t>Gabriel Barceló</t>
  </si>
  <si>
    <t>Ramon Deomar Reina</t>
  </si>
  <si>
    <t>Dr. Herrera</t>
  </si>
  <si>
    <t>Gobernador Gallina</t>
  </si>
  <si>
    <t>El Patagonico</t>
  </si>
  <si>
    <t>Estados Unidos</t>
  </si>
  <si>
    <t>Huacalera</t>
  </si>
  <si>
    <t>Oscar Wilde</t>
  </si>
  <si>
    <t>Soldado Mario Almonacid</t>
  </si>
  <si>
    <t>Islas Malvinas Sur</t>
  </si>
  <si>
    <t>Asturias</t>
  </si>
  <si>
    <t>Alvear</t>
  </si>
  <si>
    <t>Alsina</t>
  </si>
  <si>
    <t>Francia</t>
  </si>
  <si>
    <t>Ameghino</t>
  </si>
  <si>
    <t>Av. Hipolito Yrigoyen</t>
  </si>
  <si>
    <t>Av. H. Yrigoyen</t>
  </si>
  <si>
    <t>Democracia</t>
  </si>
  <si>
    <t>Cruce de los Andes</t>
  </si>
  <si>
    <t>Av. Juan B. Justo</t>
  </si>
  <si>
    <t>Av Estados Unidos</t>
  </si>
  <si>
    <t>Monseñor De Andrea</t>
  </si>
  <si>
    <t>Av. Estados Unidos</t>
  </si>
  <si>
    <t>Avellaneda</t>
  </si>
  <si>
    <t>Artigas</t>
  </si>
  <si>
    <t>Av. Canada</t>
  </si>
  <si>
    <t>Av. Portugal</t>
  </si>
  <si>
    <t>Cronica</t>
  </si>
  <si>
    <t>Francisco Behr</t>
  </si>
  <si>
    <t>Av. Julio A. Roca</t>
  </si>
  <si>
    <t>Colonos Sudafricanos</t>
  </si>
  <si>
    <t>John F. Kennedy</t>
  </si>
  <si>
    <t>Del Trabajo</t>
  </si>
  <si>
    <t>Lisandro de la Torre</t>
  </si>
  <si>
    <t>Dr. Cayelli</t>
  </si>
  <si>
    <t>Díaz Velez</t>
  </si>
  <si>
    <t>Av. Patricios</t>
  </si>
  <si>
    <t>Guillermo García</t>
  </si>
  <si>
    <t>Av, Lisandro de la Torre</t>
  </si>
  <si>
    <t>Mariano Rodriguez</t>
  </si>
  <si>
    <t>Av Lisandro de la Torre</t>
  </si>
  <si>
    <t>Scalabrini Ortiz</t>
  </si>
  <si>
    <t>Diaz Velez</t>
  </si>
  <si>
    <t>La Prensa</t>
  </si>
  <si>
    <t>La Nueva Provincia</t>
  </si>
  <si>
    <t>San Jose de Jachal</t>
  </si>
  <si>
    <t>Av. Libertad</t>
  </si>
  <si>
    <t>Coronel Olavarria</t>
  </si>
  <si>
    <t>Av. Canadá</t>
  </si>
  <si>
    <t>Estados Árabes</t>
  </si>
  <si>
    <t>Colonos Galeses</t>
  </si>
  <si>
    <t>José Suazo</t>
  </si>
  <si>
    <t>Monseñor de Andrea</t>
  </si>
  <si>
    <t>Av. Ingeniero Ducós</t>
  </si>
  <si>
    <t>Bahia Bustamente</t>
  </si>
  <si>
    <t>García Fernández</t>
  </si>
  <si>
    <t>Roque Saenz Peña</t>
  </si>
  <si>
    <t>Girardez</t>
  </si>
  <si>
    <t>Av. Alsina</t>
  </si>
  <si>
    <t>Av, Alsina</t>
  </si>
  <si>
    <t>Alem</t>
  </si>
  <si>
    <t>Av. Alem</t>
  </si>
  <si>
    <t>Dorrego</t>
  </si>
  <si>
    <t>Velez Sarsfield</t>
  </si>
  <si>
    <t>Aristobulo del Valle</t>
  </si>
  <si>
    <t>Ceferino Namuncura</t>
  </si>
  <si>
    <t>Fontana</t>
  </si>
  <si>
    <t>Necochea</t>
  </si>
  <si>
    <t>13 de Diciembre</t>
  </si>
  <si>
    <t>Av. Aristobulo del Valle</t>
  </si>
  <si>
    <t>Salta</t>
  </si>
  <si>
    <t>O'Higgins</t>
  </si>
  <si>
    <t>Figueroa Alcorta</t>
  </si>
  <si>
    <t>Bolivia</t>
  </si>
  <si>
    <t>Islas Orcadas</t>
  </si>
  <si>
    <t>Sargento Ramírez</t>
  </si>
  <si>
    <t>José María Rodrigo</t>
  </si>
  <si>
    <t>Sargento Ramirez</t>
  </si>
  <si>
    <t>Atahualpa Yupanqui</t>
  </si>
  <si>
    <t>Crónica</t>
  </si>
  <si>
    <t>La Nacion</t>
  </si>
  <si>
    <t>Coronel Olavarría</t>
  </si>
  <si>
    <t>Alfredo Palacios</t>
  </si>
  <si>
    <t>La Razon</t>
  </si>
  <si>
    <t>Doctor Rasso</t>
  </si>
  <si>
    <t>La  Razón</t>
  </si>
  <si>
    <t>Tripulacion Gandul</t>
  </si>
  <si>
    <t>La Razón</t>
  </si>
  <si>
    <t>Av. Constituyentes</t>
  </si>
  <si>
    <t>Doctor Tejo</t>
  </si>
  <si>
    <t>Doctor Herrera</t>
  </si>
  <si>
    <t>Ramón Deomar Reina</t>
  </si>
  <si>
    <t>Doctor Aníbal Arcioni</t>
  </si>
  <si>
    <t>Emigdio Ramos</t>
  </si>
  <si>
    <t>Juan Schiabrando</t>
  </si>
  <si>
    <t>César Campoy</t>
  </si>
  <si>
    <t>Aníbal Forcada</t>
  </si>
  <si>
    <t>Av. La Nación</t>
  </si>
  <si>
    <t>Polonia</t>
  </si>
  <si>
    <t>Portugal</t>
  </si>
  <si>
    <t>José G. Artigas</t>
  </si>
  <si>
    <t>Isla de Los Leones</t>
  </si>
  <si>
    <t>Isla de los Estados</t>
  </si>
  <si>
    <t>José Artigas</t>
  </si>
  <si>
    <t>Tierra del Fuego</t>
  </si>
  <si>
    <t>Sargento Cabral</t>
  </si>
  <si>
    <t>Aristobulo de Valle</t>
  </si>
  <si>
    <t>Bouchardo</t>
  </si>
  <si>
    <t>Vélez Sarsfield</t>
  </si>
  <si>
    <t>Mburucuyá</t>
  </si>
  <si>
    <t>Los Nogales</t>
  </si>
  <si>
    <t>Las Orquideas</t>
  </si>
  <si>
    <t>Las Rosas</t>
  </si>
  <si>
    <t>Los Pensamientos</t>
  </si>
  <si>
    <t>Santa Rosa</t>
  </si>
  <si>
    <t>Av. 10 de Noviembre</t>
  </si>
  <si>
    <t>Angel Velaz</t>
  </si>
  <si>
    <t>San Cayetano</t>
  </si>
  <si>
    <t>Andres Minoli</t>
  </si>
  <si>
    <t>Marinero Jorge Lopez</t>
  </si>
  <si>
    <t>Juan Antonio Almonacid</t>
  </si>
  <si>
    <t>Gustavo Bahamonde</t>
  </si>
  <si>
    <t>Calle 829</t>
  </si>
  <si>
    <t>Wilfredo Andrade</t>
  </si>
  <si>
    <t>Diario La República</t>
  </si>
  <si>
    <t>Julio Argentino Roca</t>
  </si>
  <si>
    <t>10 de Noviembre</t>
  </si>
  <si>
    <t>Ricardo Balbin</t>
  </si>
  <si>
    <t>Lorenzo Rey</t>
  </si>
  <si>
    <t>Bruno Pieragnoli</t>
  </si>
  <si>
    <t xml:space="preserve">Cospi </t>
  </si>
  <si>
    <t>Juan Luckiewics</t>
  </si>
  <si>
    <t>Mahuida</t>
  </si>
  <si>
    <t>Luis Sandrini</t>
  </si>
  <si>
    <t>Av. Ingeniero Huergo</t>
  </si>
  <si>
    <t>Aníbal Troilo</t>
  </si>
  <si>
    <t>Cafruné</t>
  </si>
  <si>
    <t>Natalia Payaguala</t>
  </si>
  <si>
    <t>Cospi</t>
  </si>
  <si>
    <t>Ricardo Balbín</t>
  </si>
  <si>
    <t>Vicente Torraca</t>
  </si>
  <si>
    <t>Dalmacio Miranda</t>
  </si>
  <si>
    <t>Marinero Jorge López</t>
  </si>
  <si>
    <t>José Ortega</t>
  </si>
  <si>
    <t>Capitán Giachino</t>
  </si>
  <si>
    <t>Juan Moreira</t>
  </si>
  <si>
    <t>Misiones</t>
  </si>
  <si>
    <t>Cristobal Gimenez</t>
  </si>
  <si>
    <t>Ingeniero Huergo</t>
  </si>
  <si>
    <t>12 de Octubre</t>
  </si>
  <si>
    <t>Chaco</t>
  </si>
  <si>
    <t>Maipú</t>
  </si>
  <si>
    <t>Juan B. Justo</t>
  </si>
  <si>
    <t>Bernardo O Higgins</t>
  </si>
  <si>
    <t>Luis Marchiori</t>
  </si>
  <si>
    <t>Eustaquio Molina</t>
  </si>
  <si>
    <t>Fortunato Carante</t>
  </si>
  <si>
    <t>Jose Pinedo</t>
  </si>
  <si>
    <t>Calle 540</t>
  </si>
  <si>
    <t>Presidente Ramón Castillo</t>
  </si>
  <si>
    <t>Marcial Riadigos</t>
  </si>
  <si>
    <t>Ignacio Gatica</t>
  </si>
  <si>
    <t>Vicente Dente</t>
  </si>
  <si>
    <t>Carlos Saavedra Lamas</t>
  </si>
  <si>
    <t>Antonio Roqueta Prat</t>
  </si>
  <si>
    <t>Raúl Oneto</t>
  </si>
  <si>
    <t>Enrique Corcoy</t>
  </si>
  <si>
    <t>Calle 837</t>
  </si>
  <si>
    <t>Calle 561</t>
  </si>
  <si>
    <t>Lorenzo Gastaldi</t>
  </si>
  <si>
    <t>Calle 516</t>
  </si>
  <si>
    <t>Luis Gallino</t>
  </si>
  <si>
    <t>Calle 519</t>
  </si>
  <si>
    <t>Alberto Blanc</t>
  </si>
  <si>
    <t>Casimira Pella</t>
  </si>
  <si>
    <t>Hugo Manso</t>
  </si>
  <si>
    <t>Salvador Berardi</t>
  </si>
  <si>
    <t>Santos Aroyabé</t>
  </si>
  <si>
    <t>Tirso López</t>
  </si>
  <si>
    <t>Rogelio Riera</t>
  </si>
  <si>
    <t>Martín Venter</t>
  </si>
  <si>
    <t>Juan Pessolano</t>
  </si>
  <si>
    <t>Jacinto Garat</t>
  </si>
  <si>
    <t>Andrés Sañudo</t>
  </si>
  <si>
    <t>Francisco Salso</t>
  </si>
  <si>
    <t>Guillermo Leguizamon</t>
  </si>
  <si>
    <t>Nicolás Mora</t>
  </si>
  <si>
    <t>José Álvarez</t>
  </si>
  <si>
    <t>Julio Ladyocat</t>
  </si>
  <si>
    <t>Estados Unidos y Almafuerte</t>
  </si>
  <si>
    <t>Dr. Eduardo Musachuio y 3116</t>
  </si>
  <si>
    <t>Calle 3115 y José Manuel Calicó</t>
  </si>
  <si>
    <t>Alberto Rivas y Haroldo Conti</t>
  </si>
  <si>
    <t>Alberto Rivas y Miguel Briante</t>
  </si>
  <si>
    <t>Roberto Pairó y Concejal Miguel Ángel Mansilla</t>
  </si>
  <si>
    <t>Roberto Pairo y Concejal Ricardo Alcoleas</t>
  </si>
  <si>
    <t>Concejal Ricardo Alcoleas y 3214</t>
  </si>
  <si>
    <t>Concejal Ricardo Alcoleas y 3223</t>
  </si>
  <si>
    <t>Ocaso y Dr. Eduardo Musacchuio</t>
  </si>
  <si>
    <t>Ocaso y Teniente Primero Roberto Sosa</t>
  </si>
  <si>
    <t>Ocaso y 3214</t>
  </si>
  <si>
    <t>Roberto Pairó y Juan Carlos Duval</t>
  </si>
  <si>
    <t>Calle 3219 y 3217</t>
  </si>
  <si>
    <t>Calle 3218 y 3219</t>
  </si>
  <si>
    <t>Jorge Ludueña y Soladado Ricardo Austin</t>
  </si>
  <si>
    <t>Jorge Ludueña y 3220</t>
  </si>
  <si>
    <t>Jorge Ludueña y Concejal Francisco Olinik</t>
  </si>
  <si>
    <t>Jorge Ludueña y Concejal Bernabé Hernández</t>
  </si>
  <si>
    <t>Francisco Behr y Marinero Jorge López</t>
  </si>
  <si>
    <t>Francisco Behr y Cabo Julio Benitez</t>
  </si>
  <si>
    <t>Francisco Behr y Av. Lisandro de la Torre</t>
  </si>
  <si>
    <t>Av. Lisandro de la Torre y Av. Polonia</t>
  </si>
  <si>
    <t>Av. Lisandro de la Torre y El Patagónico</t>
  </si>
  <si>
    <t>Av. Lisandro de la Torre y Dr. Federicci</t>
  </si>
  <si>
    <t>Av. Lisandro de la Torre y Santa Clara</t>
  </si>
  <si>
    <t>Av. Estados Unidos y Magallanes</t>
  </si>
  <si>
    <t>Av. Estados Unidos y John F. Kennedy</t>
  </si>
  <si>
    <t>Av. Juan XIII y Charruas</t>
  </si>
  <si>
    <t>Av. Juan XIII y Quichuas</t>
  </si>
  <si>
    <t>Av. Juan XIII e Isla de los Leones</t>
  </si>
  <si>
    <t>Av. Juan XIII y Soldado Mario Almonacid (Cementerio)</t>
  </si>
  <si>
    <t>Av. Juan XIII e Islas Malvinas Sur</t>
  </si>
  <si>
    <t>Sargento Cabral y Rio Negro</t>
  </si>
  <si>
    <t>Sargento Cabral y Tucuman</t>
  </si>
  <si>
    <t>Sargento Cabral y Salta</t>
  </si>
  <si>
    <t>Av. 13 de Diciembre y Bouchardo</t>
  </si>
  <si>
    <t>Vélez Sársfield y Alem</t>
  </si>
  <si>
    <t>Dorrego y Alsina</t>
  </si>
  <si>
    <t>Dorrego y Chacabuco</t>
  </si>
  <si>
    <t>Almirante Brown y Mitre</t>
  </si>
  <si>
    <t>Rawson y Chacabuco</t>
  </si>
  <si>
    <t>Rawson y Alsina</t>
  </si>
  <si>
    <t>Saavedra y Maipú</t>
  </si>
  <si>
    <t>Saavedra y Bouchardo</t>
  </si>
  <si>
    <t>Bouchardo y Alem</t>
  </si>
  <si>
    <t>Uruguay y Santiago del Estero</t>
  </si>
  <si>
    <t>Sargento Cabral y Mendoza</t>
  </si>
  <si>
    <t>Av. Juan XIII y 10 de Junio (Cementerio)</t>
  </si>
  <si>
    <t>Av. Lisandro de la Torre y Angel Velaz</t>
  </si>
  <si>
    <t>Av. Lisandro de la Torre y Providencia</t>
  </si>
  <si>
    <t>Av. Lisandro de la Torre y Polonia</t>
  </si>
  <si>
    <t>Francisco Behr y Sargento García</t>
  </si>
  <si>
    <t>Julio A. Roca y 508</t>
  </si>
  <si>
    <t>Carlos O'Donnel y Doctor Omar Segura</t>
  </si>
  <si>
    <t>Av Polonia y Hugo del Carril (Iglesia)</t>
  </si>
  <si>
    <t>Av Polonia y Ricardo Balbín</t>
  </si>
  <si>
    <t>Caiquén y Hugo del Carril</t>
  </si>
  <si>
    <t>Av. Eva Duarte y Corintos</t>
  </si>
  <si>
    <t>Av. Eva Duarte e Ingeniero Huergo</t>
  </si>
  <si>
    <t>Av. Ingeniero Huergo y Glatigni</t>
  </si>
  <si>
    <t>Av. Ingeniero Huergo y Oreste Franzoni</t>
  </si>
  <si>
    <t>Av. Ingeniero Huergo y Los Perales</t>
  </si>
  <si>
    <t>Av. Ingeniero Huergo y Las Violetas</t>
  </si>
  <si>
    <t>Av. Ingeniero Huergo y Los Pensamientos</t>
  </si>
  <si>
    <t>Los Pensamientos y San Martín</t>
  </si>
  <si>
    <t>San Martín y Los Claveles</t>
  </si>
  <si>
    <t>San Martín y Las Margaritas</t>
  </si>
  <si>
    <t>San Martín y Los Álamos</t>
  </si>
  <si>
    <t>San Martin y Las Margaritas</t>
  </si>
  <si>
    <t>San Martin y Los Claveles</t>
  </si>
  <si>
    <t>San Martin y Los Pensamientos</t>
  </si>
  <si>
    <t>Av. Ingeniero Huergo y Los Duraznos</t>
  </si>
  <si>
    <t>Av. Eva Duarte y Hugo de Carril</t>
  </si>
  <si>
    <t>Av. Eva Duarte y Ricardo Balbin</t>
  </si>
  <si>
    <t>Av. Eva Duarte y Hector Campora</t>
  </si>
  <si>
    <t>Carlos O'Donell e Ignacio Rucci</t>
  </si>
  <si>
    <t>Carlos O'Donell y Caiquén</t>
  </si>
  <si>
    <t>Av. Polonia y Ricardo Balbín</t>
  </si>
  <si>
    <t>Av. Polonia y Carlos O' Donell</t>
  </si>
  <si>
    <t>Julio A. Roca y 10 de Noviembre</t>
  </si>
  <si>
    <t>Julio A. Roca y Diario La República</t>
  </si>
  <si>
    <t>Bruno Pieragnoli y Polonia</t>
  </si>
  <si>
    <t>Gustavo Bahamonde y 495</t>
  </si>
  <si>
    <t>Av. Congreso y Doctor José Rementería</t>
  </si>
  <si>
    <t>Av. Congreso y Monseñor Enrique Angelelli</t>
  </si>
  <si>
    <t>Lorenzo Rognetta y Cerro Negro</t>
  </si>
  <si>
    <t>Ricardo Tora y Mariano Rodríguez</t>
  </si>
  <si>
    <t>Juana Azurduy y Cerro San Bernardo</t>
  </si>
  <si>
    <t>Juana Azurduy y Cerro Blanco</t>
  </si>
  <si>
    <t>Juana Azurduy y Marinero Jorge López</t>
  </si>
  <si>
    <t>Juana Azurduy y Doctor José Rementería</t>
  </si>
  <si>
    <t>Juana Azurduy y Cabo 2º Julio Benítez</t>
  </si>
  <si>
    <t>Juana Azurduy y Sargento Ayudante Acosta</t>
  </si>
  <si>
    <t>Juana Azurduy y Ricardo Torá</t>
  </si>
  <si>
    <t>Ricardo Tora y Lorenzo Rognetta</t>
  </si>
  <si>
    <t>Av. Congreso y Cerro Solo</t>
  </si>
  <si>
    <t>Av. Congreso y Lisandro de la Torre</t>
  </si>
  <si>
    <t>Concejal Silvia Ávila y Concejal Bernabé Hernández</t>
  </si>
  <si>
    <t>Calle 3515 y 748</t>
  </si>
  <si>
    <t>Nicolás Chacoma y 3517</t>
  </si>
  <si>
    <t>María Magdalena Guemes y Cacique Casimiro Bigua</t>
  </si>
  <si>
    <t>Maria Magdalena Guemes y Facundo Cabral</t>
  </si>
  <si>
    <t>Maria Magdalena Guemes y Mercedes Sosa</t>
  </si>
  <si>
    <t>Doctor René Favaloro y Maria Magdalena Guemes</t>
  </si>
  <si>
    <t>José Leonardo Trevisán y Doctor René Favaloro</t>
  </si>
  <si>
    <t>José Leonardo Trevisán y Mercedes Sosa</t>
  </si>
  <si>
    <t>José Leonardo Trevisán y Cacique Casimiro Bigua</t>
  </si>
  <si>
    <t>Jose Leonardo Trevisán y 3515</t>
  </si>
  <si>
    <t>Calle 748 y 3511</t>
  </si>
  <si>
    <t>Concejal Benito Martins y Concejal Silvia Ávila</t>
  </si>
  <si>
    <t>Concejal Silvia Ávila y Concejal Cipriano Fernández</t>
  </si>
  <si>
    <t>Concejal Silvia Ávila y Raúl Cercos</t>
  </si>
  <si>
    <t>Raúl Cercos e Israel Slikerman</t>
  </si>
  <si>
    <t>Raúl Cercos y Jorgelina Rearte</t>
  </si>
  <si>
    <t>Armando Cistari y Ana Herrera</t>
  </si>
  <si>
    <t>Concejal Adolfo Quintana y Conceja Bernabé Hernández</t>
  </si>
  <si>
    <t>Dr. Eduardo Musachuio</t>
  </si>
  <si>
    <t>Calle 3115</t>
  </si>
  <si>
    <t>José Manuel Calicó</t>
  </si>
  <si>
    <t>Haroldo Conti</t>
  </si>
  <si>
    <t>Alberto Rivas</t>
  </si>
  <si>
    <t>Miguel Briante</t>
  </si>
  <si>
    <t>Roberto Pairó</t>
  </si>
  <si>
    <t>Concejal Miguel Ángel Mansilla</t>
  </si>
  <si>
    <t>Roberto Pairo</t>
  </si>
  <si>
    <t>Concejal Ricardo Alcoleas</t>
  </si>
  <si>
    <t>Ocaso</t>
  </si>
  <si>
    <t>Dr. Eduardo Musacchuio</t>
  </si>
  <si>
    <t>Teniente Primero Roberto Sosa</t>
  </si>
  <si>
    <t>Juan Carlos Duval</t>
  </si>
  <si>
    <t>Calle 3219</t>
  </si>
  <si>
    <t>Calle 3218</t>
  </si>
  <si>
    <t>Jorge Ludueña</t>
  </si>
  <si>
    <t>Soladado Ricardo Austin</t>
  </si>
  <si>
    <t>Concejal Francisco Olinik</t>
  </si>
  <si>
    <t>Concejal Bernabé Hernández</t>
  </si>
  <si>
    <t>Cabo Julio Benitez</t>
  </si>
  <si>
    <t>Dr. Federicci</t>
  </si>
  <si>
    <t>Magallanes</t>
  </si>
  <si>
    <t>Av. Juan XIII</t>
  </si>
  <si>
    <t>Charruas</t>
  </si>
  <si>
    <t>Quichuas</t>
  </si>
  <si>
    <t>Isla de los Leones</t>
  </si>
  <si>
    <t>Soldado Mario Almonacid (Cementerio)</t>
  </si>
  <si>
    <t>Rio Negro</t>
  </si>
  <si>
    <t>Av. 13 de Diciembre</t>
  </si>
  <si>
    <t>Vélez Sársfield</t>
  </si>
  <si>
    <t>Chacabuco</t>
  </si>
  <si>
    <t>Uruguay</t>
  </si>
  <si>
    <t>Santiago del Estero</t>
  </si>
  <si>
    <t>Mendoza</t>
  </si>
  <si>
    <t>10 de Junio (Cementerio)</t>
  </si>
  <si>
    <t>Providencia</t>
  </si>
  <si>
    <t>Sargento García</t>
  </si>
  <si>
    <t>Carlos O'Donnel</t>
  </si>
  <si>
    <t>Doctor Omar Segura</t>
  </si>
  <si>
    <t>Av Polonia</t>
  </si>
  <si>
    <t>Hugo del Carril (Iglesia)</t>
  </si>
  <si>
    <t>Caiquén</t>
  </si>
  <si>
    <t>Hugo del Carril</t>
  </si>
  <si>
    <t>Ignacio Rucci</t>
  </si>
  <si>
    <t>Av. Eva Duarte</t>
  </si>
  <si>
    <t>Corintos</t>
  </si>
  <si>
    <t>Glatigni</t>
  </si>
  <si>
    <t>Oreste Franzoni</t>
  </si>
  <si>
    <t>Los Perales</t>
  </si>
  <si>
    <t>Las Violetas</t>
  </si>
  <si>
    <t>Los Claveles</t>
  </si>
  <si>
    <t>Las Margaritas</t>
  </si>
  <si>
    <t>Los Álamos</t>
  </si>
  <si>
    <t>Los Duraznos</t>
  </si>
  <si>
    <t>Hugo de Carril</t>
  </si>
  <si>
    <t>Hector Campora</t>
  </si>
  <si>
    <t>Carlos O'Donell</t>
  </si>
  <si>
    <t>Carlos O' Donell</t>
  </si>
  <si>
    <t>Doctor José Rementería</t>
  </si>
  <si>
    <t>Monseñor Enrique Angelelli</t>
  </si>
  <si>
    <t>Lorenzo Rognetta</t>
  </si>
  <si>
    <t>Cerro Negro</t>
  </si>
  <si>
    <t>Ricardo Tora</t>
  </si>
  <si>
    <t>Cerro San Bernardo</t>
  </si>
  <si>
    <t>Cerro Blanco</t>
  </si>
  <si>
    <t>Cabo 2º Julio Benítez</t>
  </si>
  <si>
    <t>Sargento Ayudante Acosta</t>
  </si>
  <si>
    <t>Ricardo Torá</t>
  </si>
  <si>
    <t>Cerro Solo</t>
  </si>
  <si>
    <t>Concejal Silvia Ávila</t>
  </si>
  <si>
    <t>Calle 3515</t>
  </si>
  <si>
    <t>Nicolás Chacoma</t>
  </si>
  <si>
    <t>María Magdalena Guemes</t>
  </si>
  <si>
    <t>Cacique Casimiro Bigua</t>
  </si>
  <si>
    <t>Maria Magdalena Guemes</t>
  </si>
  <si>
    <t>Facundo Cabral</t>
  </si>
  <si>
    <t>Mercedes Sosa</t>
  </si>
  <si>
    <t>Doctor René Favaloro</t>
  </si>
  <si>
    <t>José Leonardo Trevisán</t>
  </si>
  <si>
    <t>Jose Leonardo Trevisán</t>
  </si>
  <si>
    <t>Calle 748</t>
  </si>
  <si>
    <t>Concejal Benito Martins</t>
  </si>
  <si>
    <t>Concejal Cipriano Fernández</t>
  </si>
  <si>
    <t>Raúl Cercos</t>
  </si>
  <si>
    <t>Israel Slikerman</t>
  </si>
  <si>
    <t>Jorgelina Rearte</t>
  </si>
  <si>
    <t>Armando Cistari</t>
  </si>
  <si>
    <t>Ana Herrera</t>
  </si>
  <si>
    <t>Concejal Adolfo Quintana</t>
  </si>
  <si>
    <t>Conceja Bernabé Hernández</t>
  </si>
  <si>
    <t>Calle 748 y Concejal Félix Quintana</t>
  </si>
  <si>
    <t>Concejal Félix Quintana</t>
  </si>
  <si>
    <t>Calle 748 y Concejal Francisco Olinik</t>
  </si>
  <si>
    <t>Concejal Adolfo Quintana y Doctor Alberto Poretti</t>
  </si>
  <si>
    <t>Doctor Alberto Poretti</t>
  </si>
  <si>
    <t>Concejal Miguel Ángel Mansilla y Haroldo Conti</t>
  </si>
  <si>
    <t>Av. 10 de Noviembre y Ricardo Torá</t>
  </si>
  <si>
    <t>Av. 10 de Noviembre y 887</t>
  </si>
  <si>
    <t>Av. 10 de Noviembre y Wilfredo Andrade</t>
  </si>
  <si>
    <t>Av. 10 de Noviembre y Doctor Andino Cayelli</t>
  </si>
  <si>
    <t>Doctor Andino Cayelli</t>
  </si>
  <si>
    <t>Los Robles y Los Ceibos</t>
  </si>
  <si>
    <t>Los Ceibos</t>
  </si>
  <si>
    <t>Av. Hipólito Yrigoyen y Roque González</t>
  </si>
  <si>
    <t>Roque González</t>
  </si>
  <si>
    <t>Nicolás Esandi y Antonio Corrales (Los Arenales)</t>
  </si>
  <si>
    <t>Nicolás Esandi</t>
  </si>
  <si>
    <t>Antonio Corrales</t>
  </si>
  <si>
    <t>Antonio Berni y Luis Blanco (Los Arenales)</t>
  </si>
  <si>
    <t>Luis Blanco</t>
  </si>
  <si>
    <t>Antonio Berni</t>
  </si>
  <si>
    <t>Av. Congreso y Pedraza (Terminal Amaya)</t>
  </si>
  <si>
    <t>Dr. Marcelino Reyes</t>
  </si>
  <si>
    <t>Dr. Marcelino Reyes (Administración YPF)</t>
  </si>
  <si>
    <t>Terminal General Solari</t>
  </si>
  <si>
    <t>España y Rivadavia (Escuela 83)</t>
  </si>
  <si>
    <t>San Martín y Máximo Abásolo</t>
  </si>
  <si>
    <t>San Martín y 25 de Mayo</t>
  </si>
  <si>
    <t>Los Búlgaros y Gobernador Moyano (Fed. Deportiva)</t>
  </si>
  <si>
    <t>Av. Fray Luis Beltrán y Viedma (CeRET)</t>
  </si>
  <si>
    <t>Petrolero San Lorenzo y Viedma (Plaza  Barros Seeber)</t>
  </si>
  <si>
    <t>Ani Grané (Hospital Regional)</t>
  </si>
  <si>
    <t>Rio Grande y 2550</t>
  </si>
  <si>
    <t>Rio Grane</t>
  </si>
  <si>
    <t>Enrique Hermitte y Punta Borjas (Escuela 171)</t>
  </si>
  <si>
    <t>Av. Tehuelches y Lángara</t>
  </si>
  <si>
    <t>Lángara</t>
  </si>
  <si>
    <t>SI</t>
  </si>
  <si>
    <t>Refugio</t>
  </si>
  <si>
    <t>Poste</t>
  </si>
  <si>
    <t>Cartel</t>
  </si>
  <si>
    <t>Barrio</t>
  </si>
  <si>
    <t>No</t>
  </si>
  <si>
    <t>Centro</t>
  </si>
  <si>
    <t>General Mosconi</t>
  </si>
  <si>
    <t>NOMBRE</t>
  </si>
  <si>
    <t>Si</t>
  </si>
  <si>
    <t>Próspero Palazzo</t>
  </si>
  <si>
    <t>Castelli</t>
  </si>
  <si>
    <t>Dora Garcia</t>
  </si>
  <si>
    <t>Km 17 (1)</t>
  </si>
  <si>
    <t>Km 17 (2)</t>
  </si>
  <si>
    <t>Km 17 (3)</t>
  </si>
  <si>
    <t>Km 17 (4)</t>
  </si>
  <si>
    <t>Km 17 (5)</t>
  </si>
  <si>
    <t>Carlos García y Vicente Gallo</t>
  </si>
  <si>
    <t>Vicente Gallo</t>
  </si>
  <si>
    <t>Santos Zepeda y Pettinari</t>
  </si>
  <si>
    <t>Ricardo Pettinari</t>
  </si>
  <si>
    <t>René Favaloro</t>
  </si>
  <si>
    <t>Francisco Ríos</t>
  </si>
  <si>
    <t>Morón y Ríos</t>
  </si>
  <si>
    <t>Centenario</t>
  </si>
  <si>
    <t>Ruta 3 y Doctor Fasola</t>
  </si>
  <si>
    <t>Ruta 3 y Calle 3156</t>
  </si>
  <si>
    <t>Calle 3156</t>
  </si>
  <si>
    <t>Gasoducto</t>
  </si>
  <si>
    <t>Padre Juan Corti</t>
  </si>
  <si>
    <t>Plaza Rodriguez Peña</t>
  </si>
  <si>
    <t>Plaza Castelli</t>
  </si>
  <si>
    <t>Presidente Ortíz</t>
  </si>
  <si>
    <t>Av. Alejandro Maíz y Teniente Jukic</t>
  </si>
  <si>
    <t>Juan Jose Paso y Manuel de Sarratea</t>
  </si>
  <si>
    <t>Manuel de Sarratea</t>
  </si>
  <si>
    <t>Restinga Alí</t>
  </si>
  <si>
    <t>Caleta Córdova</t>
  </si>
  <si>
    <t>Viedma y Fray Luis Beltrán</t>
  </si>
  <si>
    <t>Francisco Viedma</t>
  </si>
  <si>
    <t>Buque Fray Luis Beltrán</t>
  </si>
  <si>
    <t>Av. Dr. Roque Encina</t>
  </si>
  <si>
    <t>Gobernador Fontana</t>
  </si>
  <si>
    <t>Alberto Pacheco</t>
  </si>
  <si>
    <t>Av. Dr. Encina y Alberto Pacheco</t>
  </si>
  <si>
    <t>Ingeniero Hugo Strasser</t>
  </si>
  <si>
    <t>Dr. Encina y Facundo Quiroga</t>
  </si>
  <si>
    <t>Dr. Encina y Nahuel Huapi</t>
  </si>
  <si>
    <t>Doctor Encina</t>
  </si>
  <si>
    <t>Alejandro Maíz</t>
  </si>
  <si>
    <t>Los Andes 1751</t>
  </si>
  <si>
    <t>Cerro Domuyo y Cerro Hermitte</t>
  </si>
  <si>
    <t>Cerro Hermitte</t>
  </si>
  <si>
    <t>Cerro Tres Cruces y Cerro Torre</t>
  </si>
  <si>
    <t>Cerro Tres Cruces</t>
  </si>
  <si>
    <t>Cerro Torre</t>
  </si>
  <si>
    <t>Cerro Tres Cruces y Monte Pissis</t>
  </si>
  <si>
    <t>Cerro Tres Cruces y Cerro La Plata</t>
  </si>
  <si>
    <t>Av. Presidente Raul Alfonsin y 1663</t>
  </si>
  <si>
    <t>Ruta 3 y 1159 (Eureka)</t>
  </si>
  <si>
    <t>Calle 1159</t>
  </si>
  <si>
    <t>Área Central</t>
  </si>
  <si>
    <t>Calle 2438 y Los Arrayanes</t>
  </si>
  <si>
    <t>Cabo 1º Rafael Lizasu y 2438</t>
  </si>
  <si>
    <t>Cabo 1º Rafael Lizasu</t>
  </si>
  <si>
    <t>Calle 2404 y Cabo 1º Rafael Lizasu</t>
  </si>
  <si>
    <t>Sargento Baltazar González y 2438</t>
  </si>
  <si>
    <t>Sargento Baltazar González</t>
  </si>
  <si>
    <t>Sargento Baltazar González e Ignacio Zuñiga</t>
  </si>
  <si>
    <t>Sargento Baltazar González y 2442</t>
  </si>
  <si>
    <t>Neneo y El Condor</t>
  </si>
  <si>
    <t>Neneo y Aoniken</t>
  </si>
  <si>
    <t>Italo Dell' Oro y Alejandro Maiz</t>
  </si>
  <si>
    <t>Av. Presidente Raul Alfonsin y 2476</t>
  </si>
  <si>
    <t>Av. Presidente Raul Alfonsin y 2498</t>
  </si>
  <si>
    <t>Cantidad de Paradas x Barrio</t>
  </si>
  <si>
    <t>Mina Sol de Mayo (Faro)</t>
  </si>
  <si>
    <t>AGREGAR</t>
  </si>
  <si>
    <t>Alaska</t>
  </si>
  <si>
    <t>Sismográfica</t>
  </si>
  <si>
    <t>Laprida</t>
  </si>
  <si>
    <t>Los Bretes</t>
  </si>
  <si>
    <t>Abel Amaya</t>
  </si>
  <si>
    <t>Cuarteles Chacabuco</t>
  </si>
  <si>
    <t>Manantial Rosales</t>
  </si>
  <si>
    <t>Divina Providencia</t>
  </si>
  <si>
    <t>Jorge Newbery</t>
  </si>
  <si>
    <t>Las Flores</t>
  </si>
  <si>
    <t>Ceferino Namuncurá</t>
  </si>
  <si>
    <t>San Isidro Labrador</t>
  </si>
  <si>
    <t>Av. John F. Kennedy y General Olavarría</t>
  </si>
  <si>
    <t>General Olavarría</t>
  </si>
  <si>
    <t>Juan XXIII</t>
  </si>
  <si>
    <t>Pueyrredón</t>
  </si>
  <si>
    <t>Humberto Beghin</t>
  </si>
  <si>
    <t>José Fuchs</t>
  </si>
  <si>
    <t>Av. Canada y Maestro Genorazzo</t>
  </si>
  <si>
    <t>Maestro Genorazzo</t>
  </si>
  <si>
    <t>Monseñor A. Moure</t>
  </si>
  <si>
    <t>Maestro Isidro Quiroga</t>
  </si>
  <si>
    <t>Centro Cívico Solari</t>
  </si>
  <si>
    <t>Cordón Forestal</t>
  </si>
  <si>
    <t>Acceso Sur</t>
  </si>
  <si>
    <t>Bella Vista Sur</t>
  </si>
  <si>
    <t>30 de Octubre</t>
  </si>
  <si>
    <t>Pietrobelli</t>
  </si>
  <si>
    <t>La Floresta</t>
  </si>
  <si>
    <t>Chaco y Alem</t>
  </si>
  <si>
    <t>Chaco y Alvear</t>
  </si>
  <si>
    <t>Dr. Quirno Costa</t>
  </si>
  <si>
    <t>Los Arenales</t>
  </si>
  <si>
    <t>Calle 651</t>
  </si>
  <si>
    <t>Calle 821</t>
  </si>
  <si>
    <t>Monseñor Nevares</t>
  </si>
  <si>
    <t>Doctor Andino Cayeli</t>
  </si>
  <si>
    <t>Av. Polonia y Diario La República (Pista de Ciclismo)</t>
  </si>
  <si>
    <t>Malvinas Argentinas</t>
  </si>
  <si>
    <t>Calle 829 y Calle 848</t>
  </si>
  <si>
    <t>Calle 848</t>
  </si>
  <si>
    <t>Antonio Di Benedetto</t>
  </si>
  <si>
    <t>Aristóbulo del Valle</t>
  </si>
  <si>
    <t>Av. Hipólito Yrigoyen y Juan Pessolano (Aeródromo)</t>
  </si>
  <si>
    <t>Calle 540 y Juan Domingo Perón</t>
  </si>
  <si>
    <t>Juan Domingo Perón</t>
  </si>
  <si>
    <t>Stella Maris</t>
  </si>
  <si>
    <t>Alfredo Llames</t>
  </si>
  <si>
    <t>Dalle Mura</t>
  </si>
  <si>
    <t>Carlos Kirn</t>
  </si>
  <si>
    <t>Juan Vueguen</t>
  </si>
  <si>
    <t>Juan Plate</t>
  </si>
  <si>
    <t>Km 17</t>
  </si>
  <si>
    <t>Standard Sur</t>
  </si>
  <si>
    <t>Usina</t>
  </si>
  <si>
    <t>Calle 1590</t>
  </si>
  <si>
    <t>Juan Martín Pueyrredón</t>
  </si>
  <si>
    <t>Gobernador Moyano</t>
  </si>
  <si>
    <t>Juan Ramón Balcarce</t>
  </si>
  <si>
    <t>Juan Ramón Balcarce (Escuela 519)</t>
  </si>
  <si>
    <t>Av. Quintana y Santos Morales</t>
  </si>
  <si>
    <t>Isidoro Santos Morales</t>
  </si>
  <si>
    <t>Av. Nahuel Huapi y Punta Borjas</t>
  </si>
  <si>
    <t>Paraguay y Rio de Janeiro</t>
  </si>
  <si>
    <t>Río de Janeiro</t>
  </si>
  <si>
    <t>Alaska y Costa Rica</t>
  </si>
  <si>
    <t>Sismográfica (1)</t>
  </si>
  <si>
    <t>Sismográfica (2)</t>
  </si>
  <si>
    <t>José Aimar</t>
  </si>
  <si>
    <t>Bella Vista</t>
  </si>
  <si>
    <t>Av. Rivadavia y Los Pinos</t>
  </si>
  <si>
    <t>Los Pinos</t>
  </si>
  <si>
    <t>Av. John F. Kennedy y La Plata</t>
  </si>
  <si>
    <t>El Chubut</t>
  </si>
  <si>
    <t>Av. Estados Unidos y El Chubut</t>
  </si>
  <si>
    <t>La Nación y Coronel Olavarría</t>
  </si>
  <si>
    <t>La Razón y Doctor Rasso</t>
  </si>
  <si>
    <t>Doctor Tejo y Chile</t>
  </si>
  <si>
    <t>Jose Leonardo Trevisán y 3517</t>
  </si>
  <si>
    <t>Jose Leonardo Trevisán y 3520</t>
  </si>
  <si>
    <t>Calle 3526 y 3514</t>
  </si>
  <si>
    <t>Calle 3526</t>
  </si>
  <si>
    <t>Calle 748 y 3515</t>
  </si>
  <si>
    <t>Pieragnoli y Mahuida (Plaza Escuela)</t>
  </si>
  <si>
    <t>Antonio Garces</t>
  </si>
  <si>
    <t>Pieragnoli y Garces</t>
  </si>
  <si>
    <t>Av. Eva Duarte y Porcel</t>
  </si>
  <si>
    <t>Felipe Porcel</t>
  </si>
  <si>
    <t>Av. Eva Duarte y San Martín</t>
  </si>
  <si>
    <t>Calle 555</t>
  </si>
  <si>
    <t>Carlos O'Donell y 555</t>
  </si>
  <si>
    <t>Dorrego y España</t>
  </si>
  <si>
    <t>Ricardo Balbín y 651</t>
  </si>
  <si>
    <t>Ricardo Balbín y 557</t>
  </si>
  <si>
    <t>Calle 651 y 821</t>
  </si>
  <si>
    <t>Calle 821 y 10 de Noviembre</t>
  </si>
  <si>
    <t>Francisco Behr y 10 de Noviembre</t>
  </si>
  <si>
    <t>Gustavo Bahamonde y Andrade</t>
  </si>
  <si>
    <t>Gustavo Bahamonde y Nevares</t>
  </si>
  <si>
    <t>Doctor Cayeli y Gustavo Bahamonde</t>
  </si>
  <si>
    <t>Av. Estados Unidos y 10 de Noviembre</t>
  </si>
  <si>
    <t>Av. 10 de Noviembre y 821</t>
  </si>
  <si>
    <t>Av. Polonia y Juan Luckiewics</t>
  </si>
  <si>
    <t>Antonio Di Benedetto y Roberto Pairó</t>
  </si>
  <si>
    <t>13 de Diciembre y Aristóbulo del Valle</t>
  </si>
  <si>
    <t>Av. H. Yrigoyen y Carlos Kirn</t>
  </si>
  <si>
    <t>Av. H. Yrigoyen y Juan Vueguen</t>
  </si>
  <si>
    <t>Av. Hipólito Yrigoyen y Juan Plate</t>
  </si>
  <si>
    <t>Alfredo Llames y Dalle Mura</t>
  </si>
  <si>
    <t>Barrio Aeronáutico</t>
  </si>
  <si>
    <t>Standard Norte</t>
  </si>
  <si>
    <t>Boulevard Constitución y Los Andes</t>
  </si>
  <si>
    <t>Boulevard Constitución</t>
  </si>
  <si>
    <t>Belgrano y Av. H. Yrigoyen (Escuela 1)</t>
  </si>
  <si>
    <t>Hipólito Yrigoyen</t>
  </si>
  <si>
    <t>-45.863263</t>
  </si>
  <si>
    <t>-67.473891</t>
  </si>
  <si>
    <t>-45.86890078</t>
  </si>
  <si>
    <t>-67.4874391</t>
  </si>
  <si>
    <t>-45.86271148</t>
  </si>
  <si>
    <t>-67.4810199</t>
  </si>
  <si>
    <t>-45.86449267</t>
  </si>
  <si>
    <t>-67.48425983</t>
  </si>
  <si>
    <t>-45.86161215</t>
  </si>
  <si>
    <t>-67.48600828</t>
  </si>
  <si>
    <t>-45.8613488</t>
  </si>
  <si>
    <t>-67.48599804</t>
  </si>
  <si>
    <t>-45.86109568</t>
  </si>
  <si>
    <t>-67.48093876</t>
  </si>
  <si>
    <t>-45.861125</t>
  </si>
  <si>
    <t>-67.480415</t>
  </si>
  <si>
    <t>-45.86113</t>
  </si>
  <si>
    <t>-67.475632</t>
  </si>
  <si>
    <t>-45.86109923</t>
  </si>
  <si>
    <t>-67.47458866</t>
  </si>
  <si>
    <t>-45.851122</t>
  </si>
  <si>
    <t>-67.476591</t>
  </si>
  <si>
    <t>-45.840303</t>
  </si>
  <si>
    <t>-67.476344</t>
  </si>
  <si>
    <t>-45.83952964</t>
  </si>
  <si>
    <t>-67.47501625</t>
  </si>
  <si>
    <t>-45.838407</t>
  </si>
  <si>
    <t>-67.477261</t>
  </si>
  <si>
    <t>-45.83683411</t>
  </si>
  <si>
    <t>-67.47787997</t>
  </si>
  <si>
    <t>-45.83388246</t>
  </si>
  <si>
    <t>-67.47760957</t>
  </si>
  <si>
    <t>-45.83169326</t>
  </si>
  <si>
    <t>-67.4760307</t>
  </si>
  <si>
    <t>-45.829625</t>
  </si>
  <si>
    <t>-67.472436</t>
  </si>
  <si>
    <t>-45.82851815</t>
  </si>
  <si>
    <t>-67.47039019</t>
  </si>
  <si>
    <t>-45.82717781</t>
  </si>
  <si>
    <t>-67.46782064</t>
  </si>
  <si>
    <t>-45.82391117</t>
  </si>
  <si>
    <t>-67.46565937</t>
  </si>
  <si>
    <t>-45.817882</t>
  </si>
  <si>
    <t>-67.468047</t>
  </si>
  <si>
    <t>-45.81054879</t>
  </si>
  <si>
    <t>-67.47218616</t>
  </si>
  <si>
    <t>-45.808014</t>
  </si>
  <si>
    <t>-67.473544</t>
  </si>
  <si>
    <t>-45.796497</t>
  </si>
  <si>
    <t>-67.491022</t>
  </si>
  <si>
    <t>-45.79339031</t>
  </si>
  <si>
    <t>-67.49262001</t>
  </si>
  <si>
    <t>-45.78893472</t>
  </si>
  <si>
    <t>-67.49156661</t>
  </si>
  <si>
    <t>-45.78342484</t>
  </si>
  <si>
    <t>-67.48959372</t>
  </si>
  <si>
    <t>-45.77616066</t>
  </si>
  <si>
    <t>-67.49016226</t>
  </si>
  <si>
    <t>-45.77406983</t>
  </si>
  <si>
    <t>-67.49118298</t>
  </si>
  <si>
    <t>-45.77157699</t>
  </si>
  <si>
    <t>-67.49509628</t>
  </si>
  <si>
    <t>-45.76911471</t>
  </si>
  <si>
    <t>-67.4977886</t>
  </si>
  <si>
    <t>-45.76663719</t>
  </si>
  <si>
    <t>-67.49434744</t>
  </si>
  <si>
    <t>-45.76802944</t>
  </si>
  <si>
    <t>-67.49000158</t>
  </si>
  <si>
    <t>-45.76559902</t>
  </si>
  <si>
    <t>-67.48858995</t>
  </si>
  <si>
    <t>-45.76367182</t>
  </si>
  <si>
    <t>-67.49349031</t>
  </si>
  <si>
    <t>-45.76456373</t>
  </si>
  <si>
    <t>-67.49669336</t>
  </si>
  <si>
    <t>-45.73364351</t>
  </si>
  <si>
    <t>-67.49509395</t>
  </si>
  <si>
    <t>-45.73195982</t>
  </si>
  <si>
    <t>-67.49488008</t>
  </si>
  <si>
    <t>-45.73128349</t>
  </si>
  <si>
    <t>-67.4912634</t>
  </si>
  <si>
    <t>-45.7280334</t>
  </si>
  <si>
    <t>-67.48464206</t>
  </si>
  <si>
    <t>-45.72855733</t>
  </si>
  <si>
    <t>-67.48305215</t>
  </si>
  <si>
    <t>-45.73240987</t>
  </si>
  <si>
    <t>-67.47499944</t>
  </si>
  <si>
    <t>-45.73668468</t>
  </si>
  <si>
    <t>-67.47603545</t>
  </si>
  <si>
    <t>-45.73456716</t>
  </si>
  <si>
    <t>-67.48597121</t>
  </si>
  <si>
    <t>-45.73403433</t>
  </si>
  <si>
    <t>-67.49063198</t>
  </si>
  <si>
    <t>-45.73384422</t>
  </si>
  <si>
    <t>-67.49489738</t>
  </si>
  <si>
    <t>-45.768746</t>
  </si>
  <si>
    <t>-67.498896</t>
  </si>
  <si>
    <t>-45.771647</t>
  </si>
  <si>
    <t>-67.496116</t>
  </si>
  <si>
    <t>-45.77426268</t>
  </si>
  <si>
    <t>-67.49339463</t>
  </si>
  <si>
    <t>-45.77671341</t>
  </si>
  <si>
    <t>-67.49085092</t>
  </si>
  <si>
    <t>-45.77871997</t>
  </si>
  <si>
    <t>-67.48963428</t>
  </si>
  <si>
    <t>-45.7826</t>
  </si>
  <si>
    <t>-67.489722</t>
  </si>
  <si>
    <t>-45.78552181</t>
  </si>
  <si>
    <t>-67.49079915</t>
  </si>
  <si>
    <t>-45.78836935</t>
  </si>
  <si>
    <t>-67.49210421</t>
  </si>
  <si>
    <t>-45.794592</t>
  </si>
  <si>
    <t>-67.495943</t>
  </si>
  <si>
    <t>-45.79508838</t>
  </si>
  <si>
    <t>-67.50474328</t>
  </si>
  <si>
    <t>-45.79101841</t>
  </si>
  <si>
    <t>-67.52455572</t>
  </si>
  <si>
    <t>-45.77793712</t>
  </si>
  <si>
    <t>-67.66774273</t>
  </si>
  <si>
    <t>-45.77477132</t>
  </si>
  <si>
    <t>-67.6737277</t>
  </si>
  <si>
    <t>-45.77370859</t>
  </si>
  <si>
    <t>-67.67551822</t>
  </si>
  <si>
    <t>-45.7734135</t>
  </si>
  <si>
    <t>-67.67759731</t>
  </si>
  <si>
    <t>-45.77437919</t>
  </si>
  <si>
    <t>-67.67805688</t>
  </si>
  <si>
    <t>-45.77486918</t>
  </si>
  <si>
    <t>-67.67658906</t>
  </si>
  <si>
    <t>-45.7744678</t>
  </si>
  <si>
    <t>-67.67509577</t>
  </si>
  <si>
    <t>-45.77479258</t>
  </si>
  <si>
    <t>-67.67399724</t>
  </si>
  <si>
    <t>-45.77847151</t>
  </si>
  <si>
    <t>-67.67373763</t>
  </si>
  <si>
    <t>-45.77998107</t>
  </si>
  <si>
    <t>-67.67125004</t>
  </si>
  <si>
    <t>-45.7816091</t>
  </si>
  <si>
    <t>-67.67050963</t>
  </si>
  <si>
    <t>-45.7833629</t>
  </si>
  <si>
    <t>-67.66977495</t>
  </si>
  <si>
    <t>-45.78436845</t>
  </si>
  <si>
    <t>-67.67255134</t>
  </si>
  <si>
    <t>-45.78523088</t>
  </si>
  <si>
    <t>-67.67510334</t>
  </si>
  <si>
    <t>-45.78566475</t>
  </si>
  <si>
    <t>-67.67419937</t>
  </si>
  <si>
    <t>-45.78594365</t>
  </si>
  <si>
    <t>-67.67230783</t>
  </si>
  <si>
    <t>-45.78494601</t>
  </si>
  <si>
    <t>-67.66890457</t>
  </si>
  <si>
    <t>-45.78399268</t>
  </si>
  <si>
    <t>-67.66672333</t>
  </si>
  <si>
    <t>-45.78200484</t>
  </si>
  <si>
    <t>-67.6694175</t>
  </si>
  <si>
    <t>-45.78021213</t>
  </si>
  <si>
    <t>-67.67112717</t>
  </si>
  <si>
    <t>-45.77832503</t>
  </si>
  <si>
    <t>-67.67365856</t>
  </si>
  <si>
    <t>-45.77812575</t>
  </si>
  <si>
    <t>-67.66775117</t>
  </si>
  <si>
    <t>-45.79110794</t>
  </si>
  <si>
    <t>-67.52474838</t>
  </si>
  <si>
    <t>-45.79527854</t>
  </si>
  <si>
    <t>-67.50464231</t>
  </si>
  <si>
    <t>-45.79484304</t>
  </si>
  <si>
    <t>-67.49732984</t>
  </si>
  <si>
    <t>-45.77539127</t>
  </si>
  <si>
    <t>-67.48891039</t>
  </si>
  <si>
    <t>-45.77370838</t>
  </si>
  <si>
    <t>-67.48902764</t>
  </si>
  <si>
    <t>-45.772299</t>
  </si>
  <si>
    <t>-67.490733</t>
  </si>
  <si>
    <t>-45.772925</t>
  </si>
  <si>
    <t>-67.492235</t>
  </si>
  <si>
    <t>-45.771205</t>
  </si>
  <si>
    <t>-67.494314</t>
  </si>
  <si>
    <t>-45.76923519</t>
  </si>
  <si>
    <t>-67.49638019</t>
  </si>
  <si>
    <t>-45.7714142</t>
  </si>
  <si>
    <t>-67.4955123</t>
  </si>
  <si>
    <t>-45.79560836</t>
  </si>
  <si>
    <t>-67.49262493</t>
  </si>
  <si>
    <t>-45.79587477</t>
  </si>
  <si>
    <t>-67.49486913</t>
  </si>
  <si>
    <t>-45.79635877</t>
  </si>
  <si>
    <t>-67.49896223</t>
  </si>
  <si>
    <t>-45.79563112</t>
  </si>
  <si>
    <t>-67.50076871</t>
  </si>
  <si>
    <t>-45.7956316</t>
  </si>
  <si>
    <t>-67.5035213</t>
  </si>
  <si>
    <t>-45.79685246</t>
  </si>
  <si>
    <t>-67.5065327</t>
  </si>
  <si>
    <t>-45.79756885</t>
  </si>
  <si>
    <t>-67.50785133</t>
  </si>
  <si>
    <t>-45.79587609</t>
  </si>
  <si>
    <t>-67.50801165</t>
  </si>
  <si>
    <t>-45.79436686</t>
  </si>
  <si>
    <t>-67.51449468</t>
  </si>
  <si>
    <t>-45.79356101</t>
  </si>
  <si>
    <t>-67.51889643</t>
  </si>
  <si>
    <t>-45.79260891</t>
  </si>
  <si>
    <t>-67.5207498</t>
  </si>
  <si>
    <t>-45.791452</t>
  </si>
  <si>
    <t>-67.524432</t>
  </si>
  <si>
    <t>-45.79180141</t>
  </si>
  <si>
    <t>-67.52569915</t>
  </si>
  <si>
    <t>-45.79295426</t>
  </si>
  <si>
    <t>-67.52408385</t>
  </si>
  <si>
    <t>-45.79343622</t>
  </si>
  <si>
    <t>-67.52148104</t>
  </si>
  <si>
    <t>-45.79380842</t>
  </si>
  <si>
    <t>-67.51953614</t>
  </si>
  <si>
    <t>-45.79436685</t>
  </si>
  <si>
    <t>-67.51449467</t>
  </si>
  <si>
    <t>-45.79637146</t>
  </si>
  <si>
    <t>-67.50813221</t>
  </si>
  <si>
    <t>-45.79758021</t>
  </si>
  <si>
    <t>-67.50804096</t>
  </si>
  <si>
    <t>-45.79712634</t>
  </si>
  <si>
    <t>-67.50631216</t>
  </si>
  <si>
    <t>-45.79580156</t>
  </si>
  <si>
    <t>-67.50435253</t>
  </si>
  <si>
    <t>-45.79613497</t>
  </si>
  <si>
    <t>-67.5008806</t>
  </si>
  <si>
    <t>-45.796792</t>
  </si>
  <si>
    <t>-67.49766</t>
  </si>
  <si>
    <t>-45.79660992</t>
  </si>
  <si>
    <t>-67.49408462</t>
  </si>
  <si>
    <t>-45.79637161</t>
  </si>
  <si>
    <t>-67.49169177</t>
  </si>
  <si>
    <t>-45.80374535</t>
  </si>
  <si>
    <t>-67.47654746</t>
  </si>
  <si>
    <t>-45.80775612</t>
  </si>
  <si>
    <t>-67.47406625</t>
  </si>
  <si>
    <t>-45.81105947</t>
  </si>
  <si>
    <t>-67.472746</t>
  </si>
  <si>
    <t>-45.81586923</t>
  </si>
  <si>
    <t>-67.4727003</t>
  </si>
  <si>
    <t>-45.8169796</t>
  </si>
  <si>
    <t>-67.47083381</t>
  </si>
  <si>
    <t>-45.81773822</t>
  </si>
  <si>
    <t>-67.46907302</t>
  </si>
  <si>
    <t>-45.817405</t>
  </si>
  <si>
    <t>-67.468934</t>
  </si>
  <si>
    <t>-45.82430596</t>
  </si>
  <si>
    <t>-67.46370117</t>
  </si>
  <si>
    <t>-45.81809051</t>
  </si>
  <si>
    <t>-67.4570211</t>
  </si>
  <si>
    <t>-45.81574443</t>
  </si>
  <si>
    <t>-67.45653526</t>
  </si>
  <si>
    <t>-45.81364118</t>
  </si>
  <si>
    <t>-67.45596332</t>
  </si>
  <si>
    <t>-45.81053331</t>
  </si>
  <si>
    <t>-67.45468947</t>
  </si>
  <si>
    <t>-45.80900643</t>
  </si>
  <si>
    <t>-67.44755491</t>
  </si>
  <si>
    <t>-45.809521</t>
  </si>
  <si>
    <t>-67.440767</t>
  </si>
  <si>
    <t>-45.80895596</t>
  </si>
  <si>
    <t>-67.43678847</t>
  </si>
  <si>
    <t>-45.80743981</t>
  </si>
  <si>
    <t>-67.43390406</t>
  </si>
  <si>
    <t>-45.80392323</t>
  </si>
  <si>
    <t>-67.42842431</t>
  </si>
  <si>
    <t>-45.80063033</t>
  </si>
  <si>
    <t>-67.42378501</t>
  </si>
  <si>
    <t>-45.796228</t>
  </si>
  <si>
    <t>-67.422352</t>
  </si>
  <si>
    <t>-45.79310147</t>
  </si>
  <si>
    <t>-67.42062168</t>
  </si>
  <si>
    <t>-45.79200528</t>
  </si>
  <si>
    <t>-67.42101138</t>
  </si>
  <si>
    <t>-45.79114802</t>
  </si>
  <si>
    <t>-67.42257875</t>
  </si>
  <si>
    <t>-45.79053583</t>
  </si>
  <si>
    <t>-67.42403071</t>
  </si>
  <si>
    <t>-45.7888821</t>
  </si>
  <si>
    <t>-67.42652391</t>
  </si>
  <si>
    <t>-45.79003879</t>
  </si>
  <si>
    <t>-67.42845246</t>
  </si>
  <si>
    <t>-45.789244</t>
  </si>
  <si>
    <t>-67.430678</t>
  </si>
  <si>
    <t>-45.78777353</t>
  </si>
  <si>
    <t>-67.42872527</t>
  </si>
  <si>
    <t>-45.78603936</t>
  </si>
  <si>
    <t>-67.43069106</t>
  </si>
  <si>
    <t>-45.78499334</t>
  </si>
  <si>
    <t>-67.43219293</t>
  </si>
  <si>
    <t>-45.78581683</t>
  </si>
  <si>
    <t>-67.43401679</t>
  </si>
  <si>
    <t>-45.7868432</t>
  </si>
  <si>
    <t>-67.43549891</t>
  </si>
  <si>
    <t>-45.78763789</t>
  </si>
  <si>
    <t>-67.43661591</t>
  </si>
  <si>
    <t>-45.78926009</t>
  </si>
  <si>
    <t>-67.4367172</t>
  </si>
  <si>
    <t>-45.79143265</t>
  </si>
  <si>
    <t>-67.434595</t>
  </si>
  <si>
    <t>-45.79425112</t>
  </si>
  <si>
    <t>-67.43466341</t>
  </si>
  <si>
    <t>-45.79499573</t>
  </si>
  <si>
    <t>-67.43286166</t>
  </si>
  <si>
    <t>-45.79564472</t>
  </si>
  <si>
    <t>-67.43589955</t>
  </si>
  <si>
    <t>-45.79610682</t>
  </si>
  <si>
    <t>-67.44179751</t>
  </si>
  <si>
    <t>-45.7959359</t>
  </si>
  <si>
    <t>-67.45175771</t>
  </si>
  <si>
    <t>-45.79569422</t>
  </si>
  <si>
    <t>-67.45466779</t>
  </si>
  <si>
    <t>-45.79538899</t>
  </si>
  <si>
    <t>-67.45769198</t>
  </si>
  <si>
    <t>-45.79496911</t>
  </si>
  <si>
    <t>-67.46154728</t>
  </si>
  <si>
    <t>-45.79473782</t>
  </si>
  <si>
    <t>-67.46420063</t>
  </si>
  <si>
    <t>-45.79468025</t>
  </si>
  <si>
    <t>-67.46649603</t>
  </si>
  <si>
    <t>-45.79482148</t>
  </si>
  <si>
    <t>-67.46901489</t>
  </si>
  <si>
    <t>-45.79498623</t>
  </si>
  <si>
    <t>-67.47203098</t>
  </si>
  <si>
    <t>-45.79492205</t>
  </si>
  <si>
    <t>-67.47432509</t>
  </si>
  <si>
    <t>-45.79526273</t>
  </si>
  <si>
    <t>-67.4767592</t>
  </si>
  <si>
    <t>-45.79544691</t>
  </si>
  <si>
    <t>-67.47965085</t>
  </si>
  <si>
    <t>-45.79553934</t>
  </si>
  <si>
    <t>-67.4816464</t>
  </si>
  <si>
    <t>-45.79568345</t>
  </si>
  <si>
    <t>-67.48418259</t>
  </si>
  <si>
    <t>-45.79579232</t>
  </si>
  <si>
    <t>-67.48608789</t>
  </si>
  <si>
    <t>-45.795957</t>
  </si>
  <si>
    <t>-67.48900418</t>
  </si>
  <si>
    <t>-45.79479253</t>
  </si>
  <si>
    <t>-67.48752006</t>
  </si>
  <si>
    <t>-45.79462956</t>
  </si>
  <si>
    <t>-67.48461465</t>
  </si>
  <si>
    <t>-45.79605697</t>
  </si>
  <si>
    <t>-67.48838116</t>
  </si>
  <si>
    <t>-45.79595634</t>
  </si>
  <si>
    <t>-67.48652098</t>
  </si>
  <si>
    <t>-45.79579185</t>
  </si>
  <si>
    <t>-67.48358105</t>
  </si>
  <si>
    <t>-45.79563654</t>
  </si>
  <si>
    <t>-67.48098705</t>
  </si>
  <si>
    <t>-45.79542492</t>
  </si>
  <si>
    <t>-67.47711329</t>
  </si>
  <si>
    <t>-45.79542652</t>
  </si>
  <si>
    <t>-67.47461074</t>
  </si>
  <si>
    <t>-45.79657528</t>
  </si>
  <si>
    <t>-67.47340288</t>
  </si>
  <si>
    <t>-45.79631404</t>
  </si>
  <si>
    <t>-67.4687622</t>
  </si>
  <si>
    <t>-45.79613202</t>
  </si>
  <si>
    <t>-67.46537347</t>
  </si>
  <si>
    <t>-45.79498194</t>
  </si>
  <si>
    <t>-67.46584526</t>
  </si>
  <si>
    <t>-45.79491783</t>
  </si>
  <si>
    <t>-67.46423146</t>
  </si>
  <si>
    <t>-45.79557546</t>
  </si>
  <si>
    <t>-67.45877582</t>
  </si>
  <si>
    <t>-45.79586449</t>
  </si>
  <si>
    <t>-67.45463716</t>
  </si>
  <si>
    <t>-45.79611811</t>
  </si>
  <si>
    <t>-67.45174684</t>
  </si>
  <si>
    <t>-45.7963283</t>
  </si>
  <si>
    <t>-67.44204412</t>
  </si>
  <si>
    <t>-45.79586233</t>
  </si>
  <si>
    <t>-67.43649131</t>
  </si>
  <si>
    <t>-45.79452194</t>
  </si>
  <si>
    <t>-67.43364093</t>
  </si>
  <si>
    <t>-45.79281604</t>
  </si>
  <si>
    <t>-67.43554383</t>
  </si>
  <si>
    <t>-45.791498</t>
  </si>
  <si>
    <t>-67.43442897</t>
  </si>
  <si>
    <t>-45.78990615</t>
  </si>
  <si>
    <t>-67.4360152</t>
  </si>
  <si>
    <t>-45.7883651</t>
  </si>
  <si>
    <t>-67.43724972</t>
  </si>
  <si>
    <t>-45.7869751</t>
  </si>
  <si>
    <t>-67.43506726</t>
  </si>
  <si>
    <t>-45.7861127</t>
  </si>
  <si>
    <t>-67.43394189</t>
  </si>
  <si>
    <t>-45.78509316</t>
  </si>
  <si>
    <t>-67.43247427</t>
  </si>
  <si>
    <t>-45.78594574</t>
  </si>
  <si>
    <t>-67.43109575</t>
  </si>
  <si>
    <t>-45.78741659</t>
  </si>
  <si>
    <t>-67.42902556</t>
  </si>
  <si>
    <t>-45.78885351</t>
  </si>
  <si>
    <t>-67.43109704</t>
  </si>
  <si>
    <t>-45.78956638</t>
  </si>
  <si>
    <t>-67.43023934</t>
  </si>
  <si>
    <t>-45.78900647</t>
  </si>
  <si>
    <t>-67.42686875</t>
  </si>
  <si>
    <t>-45.79050975</t>
  </si>
  <si>
    <t>-67.42448748</t>
  </si>
  <si>
    <t>-45.7917778</t>
  </si>
  <si>
    <t>-67.42135979</t>
  </si>
  <si>
    <t>-45.79291813</t>
  </si>
  <si>
    <t>-67.41919497</t>
  </si>
  <si>
    <t>-45.79331297</t>
  </si>
  <si>
    <t>-67.40942622</t>
  </si>
  <si>
    <t>-45.79500491</t>
  </si>
  <si>
    <t>-67.41110387</t>
  </si>
  <si>
    <t>-45.79627166</t>
  </si>
  <si>
    <t>-67.41153213</t>
  </si>
  <si>
    <t>-45.79741215</t>
  </si>
  <si>
    <t>-67.413361</t>
  </si>
  <si>
    <t>-45.7973162</t>
  </si>
  <si>
    <t>-67.41190001</t>
  </si>
  <si>
    <t>-45.7955332</t>
  </si>
  <si>
    <t>-67.40938208</t>
  </si>
  <si>
    <t>-45.79389644</t>
  </si>
  <si>
    <t>-67.40760556</t>
  </si>
  <si>
    <t>-45.79306127</t>
  </si>
  <si>
    <t>-67.40889127</t>
  </si>
  <si>
    <t>-45.79320167</t>
  </si>
  <si>
    <t>-67.41425042</t>
  </si>
  <si>
    <t>-45.79248687</t>
  </si>
  <si>
    <t>-67.41988887</t>
  </si>
  <si>
    <t>-45.79299269</t>
  </si>
  <si>
    <t>-67.41872995</t>
  </si>
  <si>
    <t>-45.79026497</t>
  </si>
  <si>
    <t>-67.41739492</t>
  </si>
  <si>
    <t>-45.77811007</t>
  </si>
  <si>
    <t>-67.38547794</t>
  </si>
  <si>
    <t>-45.75503679</t>
  </si>
  <si>
    <t>-67.37220509</t>
  </si>
  <si>
    <t>-45.75208005</t>
  </si>
  <si>
    <t>-67.37515795</t>
  </si>
  <si>
    <t>-45.75016448</t>
  </si>
  <si>
    <t>-67.37773606</t>
  </si>
  <si>
    <t>-45.74807122</t>
  </si>
  <si>
    <t>-67.3784022</t>
  </si>
  <si>
    <t>-45.74399671</t>
  </si>
  <si>
    <t>-67.37826553</t>
  </si>
  <si>
    <t>-45.74182971</t>
  </si>
  <si>
    <t>-67.37957012</t>
  </si>
  <si>
    <t>-45.74401729</t>
  </si>
  <si>
    <t>-67.37843575</t>
  </si>
  <si>
    <t>-45.74801736</t>
  </si>
  <si>
    <t>-67.37856107</t>
  </si>
  <si>
    <t>-45.75005834</t>
  </si>
  <si>
    <t>-67.37811283</t>
  </si>
  <si>
    <t>-45.75215764</t>
  </si>
  <si>
    <t>-67.37538255</t>
  </si>
  <si>
    <t>-45.75509254</t>
  </si>
  <si>
    <t>-67.3724539</t>
  </si>
  <si>
    <t>-45.77795881</t>
  </si>
  <si>
    <t>-67.38553201</t>
  </si>
  <si>
    <t>-45.79004448</t>
  </si>
  <si>
    <t>-67.41742865</t>
  </si>
  <si>
    <t>-45.79338604</t>
  </si>
  <si>
    <t>-67.42123064</t>
  </si>
  <si>
    <t>-45.79599817</t>
  </si>
  <si>
    <t>-67.42291452</t>
  </si>
  <si>
    <t>-45.79738516</t>
  </si>
  <si>
    <t>-67.42222803</t>
  </si>
  <si>
    <t>-45.79961359</t>
  </si>
  <si>
    <t>-67.4235244</t>
  </si>
  <si>
    <t>-45.80177966</t>
  </si>
  <si>
    <t>-67.42489023</t>
  </si>
  <si>
    <t>-45.80375016</t>
  </si>
  <si>
    <t>-67.428549</t>
  </si>
  <si>
    <t>-45.80730769</t>
  </si>
  <si>
    <t>-67.43405327</t>
  </si>
  <si>
    <t>-45.80922669</t>
  </si>
  <si>
    <t>-67.43955209</t>
  </si>
  <si>
    <t>-45.80886181</t>
  </si>
  <si>
    <t>-67.44747834</t>
  </si>
  <si>
    <t>-45.81036237</t>
  </si>
  <si>
    <t>-67.45545671</t>
  </si>
  <si>
    <t>-45.813546</t>
  </si>
  <si>
    <t>-67.456135</t>
  </si>
  <si>
    <t>-45.81564356</t>
  </si>
  <si>
    <t>-67.45672516</t>
  </si>
  <si>
    <t>-45.81817093</t>
  </si>
  <si>
    <t>-67.45724389</t>
  </si>
  <si>
    <t>-45.81504713</t>
  </si>
  <si>
    <t>-67.45239726</t>
  </si>
  <si>
    <t>-45.81486783</t>
  </si>
  <si>
    <t>-67.45071483</t>
  </si>
  <si>
    <t>-45.81542919</t>
  </si>
  <si>
    <t>-67.44904161</t>
  </si>
  <si>
    <t>-45.8138036</t>
  </si>
  <si>
    <t>-67.44458916</t>
  </si>
  <si>
    <t>-45.81433252</t>
  </si>
  <si>
    <t>-67.44141524</t>
  </si>
  <si>
    <t>-45.81387236</t>
  </si>
  <si>
    <t>-67.44368294</t>
  </si>
  <si>
    <t>-45.81240626</t>
  </si>
  <si>
    <t>-67.44720317</t>
  </si>
  <si>
    <t>-45.81015774</t>
  </si>
  <si>
    <t>-67.4499271</t>
  </si>
  <si>
    <t>-45.80761506</t>
  </si>
  <si>
    <t>-67.45583628</t>
  </si>
  <si>
    <t>-45.80874969</t>
  </si>
  <si>
    <t>-67.45829709</t>
  </si>
  <si>
    <t>-45.80754279</t>
  </si>
  <si>
    <t>-67.46085826</t>
  </si>
  <si>
    <t>-45.80717708</t>
  </si>
  <si>
    <t>-67.46271071</t>
  </si>
  <si>
    <t>-45.80730142</t>
  </si>
  <si>
    <t>-67.46429307</t>
  </si>
  <si>
    <t>-45.80845462</t>
  </si>
  <si>
    <t>-67.4624704</t>
  </si>
  <si>
    <t>-45.80970726</t>
  </si>
  <si>
    <t>-67.46140075</t>
  </si>
  <si>
    <t>-45.8202017</t>
  </si>
  <si>
    <t>-67.45687121</t>
  </si>
  <si>
    <t>-45.82368064</t>
  </si>
  <si>
    <t>-67.46255727</t>
  </si>
  <si>
    <t>-45.82846766</t>
  </si>
  <si>
    <t>-67.47068767</t>
  </si>
  <si>
    <t>-45.82960707</t>
  </si>
  <si>
    <t>-67.47276668</t>
  </si>
  <si>
    <t>-45.831694</t>
  </si>
  <si>
    <t>-67.476251</t>
  </si>
  <si>
    <t>-45.83396124</t>
  </si>
  <si>
    <t>-67.47791516</t>
  </si>
  <si>
    <t>-45.87801471</t>
  </si>
  <si>
    <t>-67.55833617</t>
  </si>
  <si>
    <t>-45.8380805</t>
  </si>
  <si>
    <t>-67.4782285</t>
  </si>
  <si>
    <t>-45.83979816</t>
  </si>
  <si>
    <t>-67.47707343</t>
  </si>
  <si>
    <t>-45.842736</t>
  </si>
  <si>
    <t>-67.476413</t>
  </si>
  <si>
    <t>-45.85094257</t>
  </si>
  <si>
    <t>-67.47702623</t>
  </si>
  <si>
    <t>-45.85987615</t>
  </si>
  <si>
    <t>-67.47965277</t>
  </si>
  <si>
    <t>-45.85988424</t>
  </si>
  <si>
    <t>-67.48264188</t>
  </si>
  <si>
    <t>-45.86261549</t>
  </si>
  <si>
    <t>-67.48463732</t>
  </si>
  <si>
    <t>-45.866185</t>
  </si>
  <si>
    <t>-67.484375</t>
  </si>
  <si>
    <t>-45.83778663</t>
  </si>
  <si>
    <t>-67.47385857</t>
  </si>
  <si>
    <t>-45.83869724</t>
  </si>
  <si>
    <t>-67.47129753</t>
  </si>
  <si>
    <t>-45.83974061</t>
  </si>
  <si>
    <t>-67.46847101</t>
  </si>
  <si>
    <t>-45.83928715</t>
  </si>
  <si>
    <t>-67.46728133</t>
  </si>
  <si>
    <t>-45.837337</t>
  </si>
  <si>
    <t>-67.465666</t>
  </si>
  <si>
    <t>-45.8341275</t>
  </si>
  <si>
    <t>-67.46196179</t>
  </si>
  <si>
    <t>-45.83634422</t>
  </si>
  <si>
    <t>-67.46420349</t>
  </si>
  <si>
    <t>-45.83729947</t>
  </si>
  <si>
    <t>-67.46592032</t>
  </si>
  <si>
    <t>-45.83823441</t>
  </si>
  <si>
    <t>-67.46867646</t>
  </si>
  <si>
    <t>-45.83719706</t>
  </si>
  <si>
    <t>-67.47101395</t>
  </si>
  <si>
    <t>-45.78729234</t>
  </si>
  <si>
    <t>-67.42478105</t>
  </si>
  <si>
    <t>-45.78614902</t>
  </si>
  <si>
    <t>-67.4262884</t>
  </si>
  <si>
    <t>-45.7864033</t>
  </si>
  <si>
    <t>-67.42695655</t>
  </si>
  <si>
    <t>-45.78759777</t>
  </si>
  <si>
    <t>-67.42830003</t>
  </si>
  <si>
    <t>-45.78414244</t>
  </si>
  <si>
    <t>-67.43341393</t>
  </si>
  <si>
    <t>-45.78390161</t>
  </si>
  <si>
    <t>-67.4356621</t>
  </si>
  <si>
    <t>-45.88282714</t>
  </si>
  <si>
    <t>-67.54323819</t>
  </si>
  <si>
    <t>-45.78487045</t>
  </si>
  <si>
    <t>-67.43745825</t>
  </si>
  <si>
    <t>-45.78547423</t>
  </si>
  <si>
    <t>-67.4386235</t>
  </si>
  <si>
    <t>-45.78628784</t>
  </si>
  <si>
    <t>-67.44005277</t>
  </si>
  <si>
    <t>-45.78731946</t>
  </si>
  <si>
    <t>-67.44198805</t>
  </si>
  <si>
    <t>-45.78796146</t>
  </si>
  <si>
    <t>-67.44169897</t>
  </si>
  <si>
    <t>-45.78893966</t>
  </si>
  <si>
    <t>-67.440218</t>
  </si>
  <si>
    <t>-45.79000141</t>
  </si>
  <si>
    <t>-67.43818323</t>
  </si>
  <si>
    <t>-45.79113301</t>
  </si>
  <si>
    <t>-67.43841082</t>
  </si>
  <si>
    <t>-45.79167619</t>
  </si>
  <si>
    <t>-67.43706853</t>
  </si>
  <si>
    <t>-45.79170699</t>
  </si>
  <si>
    <t>-67.43479803</t>
  </si>
  <si>
    <t>-45.79768948</t>
  </si>
  <si>
    <t>-67.42675556</t>
  </si>
  <si>
    <t>-45.79860201</t>
  </si>
  <si>
    <t>-67.4246691</t>
  </si>
  <si>
    <t>-45.79880949</t>
  </si>
  <si>
    <t>-67.42335557</t>
  </si>
  <si>
    <t>-45.79228677</t>
  </si>
  <si>
    <t>-67.52134247</t>
  </si>
  <si>
    <t>-45.81074792</t>
  </si>
  <si>
    <t>-67.47268115</t>
  </si>
  <si>
    <t>-45.80234175</t>
  </si>
  <si>
    <t>-67.45035159</t>
  </si>
  <si>
    <t>-45.79760148</t>
  </si>
  <si>
    <t>-67.44832575</t>
  </si>
  <si>
    <t>-45.7942261</t>
  </si>
  <si>
    <t>-67.44490621</t>
  </si>
  <si>
    <t>-45.79333252</t>
  </si>
  <si>
    <t>-67.44366186</t>
  </si>
  <si>
    <t>-45.7914753</t>
  </si>
  <si>
    <t>-67.44116744</t>
  </si>
  <si>
    <t>-45.79057691</t>
  </si>
  <si>
    <t>-67.43991995</t>
  </si>
  <si>
    <t>-45.7852241</t>
  </si>
  <si>
    <t>-67.43007172</t>
  </si>
  <si>
    <t>-45.78689758</t>
  </si>
  <si>
    <t>-67.42768388</t>
  </si>
  <si>
    <t>-45.78545119</t>
  </si>
  <si>
    <t>-67.42571412</t>
  </si>
  <si>
    <t>-45.78604634</t>
  </si>
  <si>
    <t>-67.42456555</t>
  </si>
  <si>
    <t>-45.78703692</t>
  </si>
  <si>
    <t>-67.42292232</t>
  </si>
  <si>
    <t>-45.78800125</t>
  </si>
  <si>
    <t>-67.42134394</t>
  </si>
  <si>
    <t>-45.78952998</t>
  </si>
  <si>
    <t>-67.41873158</t>
  </si>
  <si>
    <t>-45.79033548</t>
  </si>
  <si>
    <t>-67.41955536</t>
  </si>
  <si>
    <t>-45.79167068</t>
  </si>
  <si>
    <t>-67.42104268</t>
  </si>
  <si>
    <t>-45.79049666</t>
  </si>
  <si>
    <t>-67.41952018</t>
  </si>
  <si>
    <t>-45.78899724</t>
  </si>
  <si>
    <t>-67.4193238</t>
  </si>
  <si>
    <t>-45.78800538</t>
  </si>
  <si>
    <t>-67.42099658</t>
  </si>
  <si>
    <t>-45.78731714</t>
  </si>
  <si>
    <t>-67.42197505</t>
  </si>
  <si>
    <t>-45.78636589</t>
  </si>
  <si>
    <t>-67.42354113</t>
  </si>
  <si>
    <t>-45.78577258</t>
  </si>
  <si>
    <t>-67.42475175</t>
  </si>
  <si>
    <t>-45.78601523</t>
  </si>
  <si>
    <t>-67.4287039</t>
  </si>
  <si>
    <t>-45.78432336</t>
  </si>
  <si>
    <t>-67.43190385</t>
  </si>
  <si>
    <t>-45.79047215</t>
  </si>
  <si>
    <t>-67.44038818</t>
  </si>
  <si>
    <t>-45.79265411</t>
  </si>
  <si>
    <t>-67.44337662</t>
  </si>
  <si>
    <t>-45.79384772</t>
  </si>
  <si>
    <t>-67.44499488</t>
  </si>
  <si>
    <t>-45.79716778</t>
  </si>
  <si>
    <t>-67.44826782</t>
  </si>
  <si>
    <t>-45.80232632</t>
  </si>
  <si>
    <t>-67.45060003</t>
  </si>
  <si>
    <t>-45.79653237</t>
  </si>
  <si>
    <t>-67.42523598</t>
  </si>
  <si>
    <t>-45.79579386</t>
  </si>
  <si>
    <t>-67.42793393</t>
  </si>
  <si>
    <t>-45.7952234</t>
  </si>
  <si>
    <t>-67.43077383</t>
  </si>
  <si>
    <t>-45.79036169</t>
  </si>
  <si>
    <t>-67.4340005</t>
  </si>
  <si>
    <t>-45.78979406</t>
  </si>
  <si>
    <t>-67.43266464</t>
  </si>
  <si>
    <t>-45.78747044</t>
  </si>
  <si>
    <t>-67.43400449</t>
  </si>
  <si>
    <t>-45.78687422</t>
  </si>
  <si>
    <t>-67.43654202</t>
  </si>
  <si>
    <t>-45.78507326</t>
  </si>
  <si>
    <t>-67.43910765</t>
  </si>
  <si>
    <t>-45.78560493</t>
  </si>
  <si>
    <t>-67.44097211</t>
  </si>
  <si>
    <t>-45.77692588</t>
  </si>
  <si>
    <t>-67.43823506</t>
  </si>
  <si>
    <t>-45.77093193</t>
  </si>
  <si>
    <t>-67.43785886</t>
  </si>
  <si>
    <t>-45.76971751</t>
  </si>
  <si>
    <t>-67.43373039</t>
  </si>
  <si>
    <t>-45.76840801</t>
  </si>
  <si>
    <t>-67.43703197</t>
  </si>
  <si>
    <t>-45.77053969</t>
  </si>
  <si>
    <t>-67.43771138</t>
  </si>
  <si>
    <t>-45.77649016</t>
  </si>
  <si>
    <t>-67.43827962</t>
  </si>
  <si>
    <t>-45.78582052</t>
  </si>
  <si>
    <t>-67.44096853</t>
  </si>
  <si>
    <t>-45.785198</t>
  </si>
  <si>
    <t>-67.43951014</t>
  </si>
  <si>
    <t>-45.78683625</t>
  </si>
  <si>
    <t>-67.4370305</t>
  </si>
  <si>
    <t>-45.82620619</t>
  </si>
  <si>
    <t>-67.53386962</t>
  </si>
  <si>
    <t>-45.78970674</t>
  </si>
  <si>
    <t>-67.43276369</t>
  </si>
  <si>
    <t>-45.79017799</t>
  </si>
  <si>
    <t>-67.43389888</t>
  </si>
  <si>
    <t>-45.79589833</t>
  </si>
  <si>
    <t>-67.42782935</t>
  </si>
  <si>
    <t>-45.79675077</t>
  </si>
  <si>
    <t>-67.4247658</t>
  </si>
  <si>
    <t>-45.8201835</t>
  </si>
  <si>
    <t>-67.47427286</t>
  </si>
  <si>
    <t>-45.82026258</t>
  </si>
  <si>
    <t>-67.4914204</t>
  </si>
  <si>
    <t>-45.82058608</t>
  </si>
  <si>
    <t>-67.50313479</t>
  </si>
  <si>
    <t>-45.81845778</t>
  </si>
  <si>
    <t>-67.50373806</t>
  </si>
  <si>
    <t>-45.81972886</t>
  </si>
  <si>
    <t>-67.50287656</t>
  </si>
  <si>
    <t>-45.82221054</t>
  </si>
  <si>
    <t>-67.52581098</t>
  </si>
  <si>
    <t>-45.8202445</t>
  </si>
  <si>
    <t>-67.52869266</t>
  </si>
  <si>
    <t>-45.8178186</t>
  </si>
  <si>
    <t>-67.53067386</t>
  </si>
  <si>
    <t>-45.81562589</t>
  </si>
  <si>
    <t>-67.53646094</t>
  </si>
  <si>
    <t>-45.81432303</t>
  </si>
  <si>
    <t>-67.53432514</t>
  </si>
  <si>
    <t>-45.81574162</t>
  </si>
  <si>
    <t>-67.53648042</t>
  </si>
  <si>
    <t>-45.81784285</t>
  </si>
  <si>
    <t>-67.53091496</t>
  </si>
  <si>
    <t>-45.82011802</t>
  </si>
  <si>
    <t>-67.52885919</t>
  </si>
  <si>
    <t>-45.84041087</t>
  </si>
  <si>
    <t>-67.49045258</t>
  </si>
  <si>
    <t>-45.8241161</t>
  </si>
  <si>
    <t>-67.52940321</t>
  </si>
  <si>
    <t>-45.82603818</t>
  </si>
  <si>
    <t>-67.53398927</t>
  </si>
  <si>
    <t>-45.82733258</t>
  </si>
  <si>
    <t>-67.53689582</t>
  </si>
  <si>
    <t>-45.82798812</t>
  </si>
  <si>
    <t>-67.53900648</t>
  </si>
  <si>
    <t>-45.8280199</t>
  </si>
  <si>
    <t>-67.54073476</t>
  </si>
  <si>
    <t>-45.82738745</t>
  </si>
  <si>
    <t>-67.54161394</t>
  </si>
  <si>
    <t>-45.82685833</t>
  </si>
  <si>
    <t>-67.54347881</t>
  </si>
  <si>
    <t>-45.82688926</t>
  </si>
  <si>
    <t>-67.54558466</t>
  </si>
  <si>
    <t>-45.82818073</t>
  </si>
  <si>
    <t>-67.54468448</t>
  </si>
  <si>
    <t>-45.828845</t>
  </si>
  <si>
    <t>-67.545202</t>
  </si>
  <si>
    <t>-45.83037963</t>
  </si>
  <si>
    <t>-67.54518858</t>
  </si>
  <si>
    <t>-45.83077647</t>
  </si>
  <si>
    <t>-67.543844</t>
  </si>
  <si>
    <t>-45.83036041</t>
  </si>
  <si>
    <t>-67.54180857</t>
  </si>
  <si>
    <t>-45.83041378</t>
  </si>
  <si>
    <t>-67.53967725</t>
  </si>
  <si>
    <t>-45.826956</t>
  </si>
  <si>
    <t>-67.53568231</t>
  </si>
  <si>
    <t>-45.82416868</t>
  </si>
  <si>
    <t>-67.52917209</t>
  </si>
  <si>
    <t>-45.8224796</t>
  </si>
  <si>
    <t>-67.52593706</t>
  </si>
  <si>
    <t>-45.82185645</t>
  </si>
  <si>
    <t>-67.52498786</t>
  </si>
  <si>
    <t>-45.82086329</t>
  </si>
  <si>
    <t>-67.50259918</t>
  </si>
  <si>
    <t>-45.82066018</t>
  </si>
  <si>
    <t>-67.49142046</t>
  </si>
  <si>
    <t>-45.82022585</t>
  </si>
  <si>
    <t>-67.47485992</t>
  </si>
  <si>
    <t>-45.83407975</t>
  </si>
  <si>
    <t>-67.47876611</t>
  </si>
  <si>
    <t>-45.83379316</t>
  </si>
  <si>
    <t>-67.48098686</t>
  </si>
  <si>
    <t>-45.83416969</t>
  </si>
  <si>
    <t>-67.48259815</t>
  </si>
  <si>
    <t>-45.83421895</t>
  </si>
  <si>
    <t>-67.48403507</t>
  </si>
  <si>
    <t>-45.83610363</t>
  </si>
  <si>
    <t>-67.48654865</t>
  </si>
  <si>
    <t>-45.83644487</t>
  </si>
  <si>
    <t>-67.48935814</t>
  </si>
  <si>
    <t>-45.83480211</t>
  </si>
  <si>
    <t>-67.49142303</t>
  </si>
  <si>
    <t>-45.83419565</t>
  </si>
  <si>
    <t>-67.49311047</t>
  </si>
  <si>
    <t>-45.83732729</t>
  </si>
  <si>
    <t>-67.48769488</t>
  </si>
  <si>
    <t>-45.83903141</t>
  </si>
  <si>
    <t>-67.48751383</t>
  </si>
  <si>
    <t>-45.83934751</t>
  </si>
  <si>
    <t>-67.48946953</t>
  </si>
  <si>
    <t>-45.84027642</t>
  </si>
  <si>
    <t>-67.49040989</t>
  </si>
  <si>
    <t>-45.84034287</t>
  </si>
  <si>
    <t>-67.49418591</t>
  </si>
  <si>
    <t>-45.83981347</t>
  </si>
  <si>
    <t>-67.49640302</t>
  </si>
  <si>
    <t>-45.83963224</t>
  </si>
  <si>
    <t>-67.4995622</t>
  </si>
  <si>
    <t>-45.83995608</t>
  </si>
  <si>
    <t>-67.50578383</t>
  </si>
  <si>
    <t>-45.84069248</t>
  </si>
  <si>
    <t>-67.50766349</t>
  </si>
  <si>
    <t>-45.8426526</t>
  </si>
  <si>
    <t>-67.50862108</t>
  </si>
  <si>
    <t>-45.84316308</t>
  </si>
  <si>
    <t>-67.50735667</t>
  </si>
  <si>
    <t>-45.842022</t>
  </si>
  <si>
    <t>-67.505569</t>
  </si>
  <si>
    <t>-45.84007934</t>
  </si>
  <si>
    <t>-67.50549113</t>
  </si>
  <si>
    <t>-45.84030525</t>
  </si>
  <si>
    <t>-67.50382794</t>
  </si>
  <si>
    <t>-45.84048618</t>
  </si>
  <si>
    <t>-67.49989428</t>
  </si>
  <si>
    <t>-45.84107668</t>
  </si>
  <si>
    <t>-67.49733279</t>
  </si>
  <si>
    <t>-45.84016976</t>
  </si>
  <si>
    <t>-67.49658768</t>
  </si>
  <si>
    <t>-45.840359</t>
  </si>
  <si>
    <t>-67.494412</t>
  </si>
  <si>
    <t>-45.84043498</t>
  </si>
  <si>
    <t>-67.49222745</t>
  </si>
  <si>
    <t>-45.83942647</t>
  </si>
  <si>
    <t>-67.48925015</t>
  </si>
  <si>
    <t>-45.83814155</t>
  </si>
  <si>
    <t>-67.48912438</t>
  </si>
  <si>
    <t>-45.83628267</t>
  </si>
  <si>
    <t>-67.48686488</t>
  </si>
  <si>
    <t>-45.83444178</t>
  </si>
  <si>
    <t>-67.48441341</t>
  </si>
  <si>
    <t>-45.83433041</t>
  </si>
  <si>
    <t>-67.48286763</t>
  </si>
  <si>
    <t>-45.83399175</t>
  </si>
  <si>
    <t>-67.48107331</t>
  </si>
  <si>
    <t>-45.83422507</t>
  </si>
  <si>
    <t>-67.47875456</t>
  </si>
  <si>
    <t>-45.84212522</t>
  </si>
  <si>
    <t>-67.47742634</t>
  </si>
  <si>
    <t>-45.86204428</t>
  </si>
  <si>
    <t>-67.47873497</t>
  </si>
  <si>
    <t>-45.86205102</t>
  </si>
  <si>
    <t>-67.479167</t>
  </si>
  <si>
    <t>-45.86204531</t>
  </si>
  <si>
    <t>-67.47959269</t>
  </si>
  <si>
    <t>-45.86206838</t>
  </si>
  <si>
    <t>-67.48336577</t>
  </si>
  <si>
    <t>-45.86206788</t>
  </si>
  <si>
    <t>-67.48371363</t>
  </si>
  <si>
    <t>-45.86206195</t>
  </si>
  <si>
    <t>-67.49548542</t>
  </si>
  <si>
    <t>-45.86205849</t>
  </si>
  <si>
    <t>-67.50004967</t>
  </si>
  <si>
    <t>-45.86207863</t>
  </si>
  <si>
    <t>-67.50317517</t>
  </si>
  <si>
    <t>-45.86209112</t>
  </si>
  <si>
    <t>-67.50619376</t>
  </si>
  <si>
    <t>-45.86210342</t>
  </si>
  <si>
    <t>-67.50949049</t>
  </si>
  <si>
    <t>-45.86211191</t>
  </si>
  <si>
    <t>-67.51198383</t>
  </si>
  <si>
    <t>-45.86207227</t>
  </si>
  <si>
    <t>-67.51399605</t>
  </si>
  <si>
    <t>-45.8623066</t>
  </si>
  <si>
    <t>-67.51711218</t>
  </si>
  <si>
    <t>-45.86358163</t>
  </si>
  <si>
    <t>-67.51695685</t>
  </si>
  <si>
    <t>-45.86528226</t>
  </si>
  <si>
    <t>-67.51888493</t>
  </si>
  <si>
    <t>-45.86664271</t>
  </si>
  <si>
    <t>-67.52046948</t>
  </si>
  <si>
    <t>-45.86808774</t>
  </si>
  <si>
    <t>-67.52222578</t>
  </si>
  <si>
    <t>-45.8691009</t>
  </si>
  <si>
    <t>-67.5235661</t>
  </si>
  <si>
    <t>-45.87119144</t>
  </si>
  <si>
    <t>-67.52630048</t>
  </si>
  <si>
    <t>-45.87275876</t>
  </si>
  <si>
    <t>-67.52834713</t>
  </si>
  <si>
    <t>-45.87399481</t>
  </si>
  <si>
    <t>-67.52995731</t>
  </si>
  <si>
    <t>-45.87501823</t>
  </si>
  <si>
    <t>-67.53134106</t>
  </si>
  <si>
    <t>-45.87588337</t>
  </si>
  <si>
    <t>-67.53245876</t>
  </si>
  <si>
    <t>-45.8780672</t>
  </si>
  <si>
    <t>-67.53534867</t>
  </si>
  <si>
    <t>-45.88008459</t>
  </si>
  <si>
    <t>-67.53796846</t>
  </si>
  <si>
    <t>-45.88110438</t>
  </si>
  <si>
    <t>-67.53930717</t>
  </si>
  <si>
    <t>-45.883127</t>
  </si>
  <si>
    <t>-67.541946</t>
  </si>
  <si>
    <t>-45.88340132</t>
  </si>
  <si>
    <t>-67.54348566</t>
  </si>
  <si>
    <t>-45.88356895</t>
  </si>
  <si>
    <t>-67.54653688</t>
  </si>
  <si>
    <t>-45.88368781</t>
  </si>
  <si>
    <t>-67.54892844</t>
  </si>
  <si>
    <t>-45.88282258</t>
  </si>
  <si>
    <t>-67.54858416</t>
  </si>
  <si>
    <t>-45.88171849</t>
  </si>
  <si>
    <t>-67.54716854</t>
  </si>
  <si>
    <t>-45.88183611</t>
  </si>
  <si>
    <t>-67.54478585</t>
  </si>
  <si>
    <t>-45.88102093</t>
  </si>
  <si>
    <t>-67.54625203</t>
  </si>
  <si>
    <t>-45.88363448</t>
  </si>
  <si>
    <t>-67.5420526</t>
  </si>
  <si>
    <t>-45.88145715</t>
  </si>
  <si>
    <t>-67.53928952</t>
  </si>
  <si>
    <t>-45.87996274</t>
  </si>
  <si>
    <t>-67.53730792</t>
  </si>
  <si>
    <t>-45.8784442</t>
  </si>
  <si>
    <t>-67.53536003</t>
  </si>
  <si>
    <t>-45.87612506</t>
  </si>
  <si>
    <t>-67.53226313</t>
  </si>
  <si>
    <t>-45.87408784</t>
  </si>
  <si>
    <t>-67.52961365</t>
  </si>
  <si>
    <t>-45.87316552</t>
  </si>
  <si>
    <t>-67.52845933</t>
  </si>
  <si>
    <t>-45.87161761</t>
  </si>
  <si>
    <t>-67.52638615</t>
  </si>
  <si>
    <t>-45.8698377</t>
  </si>
  <si>
    <t>-67.52407977</t>
  </si>
  <si>
    <t>-45.86779992</t>
  </si>
  <si>
    <t>-67.52138285</t>
  </si>
  <si>
    <t>-45.86619788</t>
  </si>
  <si>
    <t>-67.51950152</t>
  </si>
  <si>
    <t>-45.86521301</t>
  </si>
  <si>
    <t>-67.5183481</t>
  </si>
  <si>
    <t>-45.8633244</t>
  </si>
  <si>
    <t>-67.516187</t>
  </si>
  <si>
    <t>-45.86246692</t>
  </si>
  <si>
    <t>-67.51396674</t>
  </si>
  <si>
    <t>-45.86249217</t>
  </si>
  <si>
    <t>-67.50954925</t>
  </si>
  <si>
    <t>-45.8624663</t>
  </si>
  <si>
    <t>-67.50657007</t>
  </si>
  <si>
    <t>-45.86246841</t>
  </si>
  <si>
    <t>-67.50382035</t>
  </si>
  <si>
    <t>-45.86245198</t>
  </si>
  <si>
    <t>-67.50075699</t>
  </si>
  <si>
    <t>-45.8624641</t>
  </si>
  <si>
    <t>-67.49766285</t>
  </si>
  <si>
    <t>-45.862454</t>
  </si>
  <si>
    <t>-67.494457</t>
  </si>
  <si>
    <t>-45.86245116</t>
  </si>
  <si>
    <t>-67.48955542</t>
  </si>
  <si>
    <t>-45.86307857</t>
  </si>
  <si>
    <t>-67.48155568</t>
  </si>
  <si>
    <t>-45.865656</t>
  </si>
  <si>
    <t>-67.484013</t>
  </si>
  <si>
    <t>-45.86727213</t>
  </si>
  <si>
    <t>-67.48724283</t>
  </si>
  <si>
    <t>-45.8695394</t>
  </si>
  <si>
    <t>-67.49035849</t>
  </si>
  <si>
    <t>-45.87619632</t>
  </si>
  <si>
    <t>-67.50237793</t>
  </si>
  <si>
    <t>-45.8767508</t>
  </si>
  <si>
    <t>-67.50760224</t>
  </si>
  <si>
    <t>-45.87562803</t>
  </si>
  <si>
    <t>-67.50946031</t>
  </si>
  <si>
    <t>-45.873898</t>
  </si>
  <si>
    <t>-67.512138</t>
  </si>
  <si>
    <t>-45.87238779</t>
  </si>
  <si>
    <t>-67.5144725</t>
  </si>
  <si>
    <t>-45.87096568</t>
  </si>
  <si>
    <t>-67.51753403</t>
  </si>
  <si>
    <t>-45.87268817</t>
  </si>
  <si>
    <t>-67.51975653</t>
  </si>
  <si>
    <t>-45.87397888</t>
  </si>
  <si>
    <t>-67.52146903</t>
  </si>
  <si>
    <t>-45.87517114</t>
  </si>
  <si>
    <t>-67.52302509</t>
  </si>
  <si>
    <t>-45.87679597</t>
  </si>
  <si>
    <t>-67.52528809</t>
  </si>
  <si>
    <t>-45.87841875</t>
  </si>
  <si>
    <t>-67.52730016</t>
  </si>
  <si>
    <t>-45.877506</t>
  </si>
  <si>
    <t>-67.529037</t>
  </si>
  <si>
    <t>-45.875787</t>
  </si>
  <si>
    <t>-67.53169</t>
  </si>
  <si>
    <t>-45.874027</t>
  </si>
  <si>
    <t>-67.534458</t>
  </si>
  <si>
    <t>-45.87261008</t>
  </si>
  <si>
    <t>-67.5327896</t>
  </si>
  <si>
    <t>-45.871804</t>
  </si>
  <si>
    <t>-67.53459</t>
  </si>
  <si>
    <t>-45.88063102</t>
  </si>
  <si>
    <t>-67.54658927</t>
  </si>
  <si>
    <t>-45.87279459</t>
  </si>
  <si>
    <t>-67.53595844</t>
  </si>
  <si>
    <t>-45.87409631</t>
  </si>
  <si>
    <t>-67.53761734</t>
  </si>
  <si>
    <t>-45.875194</t>
  </si>
  <si>
    <t>-67.539054</t>
  </si>
  <si>
    <t>-45.87629801</t>
  </si>
  <si>
    <t>-67.54050245</t>
  </si>
  <si>
    <t>-45.877104</t>
  </si>
  <si>
    <t>-67.541565</t>
  </si>
  <si>
    <t>-45.878455</t>
  </si>
  <si>
    <t>-67.543352</t>
  </si>
  <si>
    <t>-45.87949818</t>
  </si>
  <si>
    <t>-67.54475348</t>
  </si>
  <si>
    <t>-45.88187316</t>
  </si>
  <si>
    <t>-67.54422067</t>
  </si>
  <si>
    <t>-45.88082333</t>
  </si>
  <si>
    <t>-67.54584942</t>
  </si>
  <si>
    <t>-45.87992408</t>
  </si>
  <si>
    <t>-67.5448208</t>
  </si>
  <si>
    <t>-45.87861099</t>
  </si>
  <si>
    <t>-67.54309074</t>
  </si>
  <si>
    <t>-45.87759741</t>
  </si>
  <si>
    <t>-67.54173308</t>
  </si>
  <si>
    <t>-45.87652127</t>
  </si>
  <si>
    <t>-67.54035873</t>
  </si>
  <si>
    <t>-45.87448581</t>
  </si>
  <si>
    <t>-67.53768966</t>
  </si>
  <si>
    <t>-45.87304501</t>
  </si>
  <si>
    <t>-67.53578549</t>
  </si>
  <si>
    <t>-45.8713413</t>
  </si>
  <si>
    <t>-67.53351306</t>
  </si>
  <si>
    <t>-45.87224633</t>
  </si>
  <si>
    <t>-67.53035795</t>
  </si>
  <si>
    <t>-45.87318272</t>
  </si>
  <si>
    <t>-67.531353</t>
  </si>
  <si>
    <t>-45.87464656</t>
  </si>
  <si>
    <t>-67.53324834</t>
  </si>
  <si>
    <t>-45.87645118</t>
  </si>
  <si>
    <t>-67.53115779</t>
  </si>
  <si>
    <t>-45.87777918</t>
  </si>
  <si>
    <t>-67.52907208</t>
  </si>
  <si>
    <t>-45.87842366</t>
  </si>
  <si>
    <t>-67.52687507</t>
  </si>
  <si>
    <t>-45.87703645</t>
  </si>
  <si>
    <t>-67.52489849</t>
  </si>
  <si>
    <t>-45.87535262</t>
  </si>
  <si>
    <t>-67.52282146</t>
  </si>
  <si>
    <t>-45.87456164</t>
  </si>
  <si>
    <t>-67.5217814</t>
  </si>
  <si>
    <t>-45.8732566</t>
  </si>
  <si>
    <t>-67.52005814</t>
  </si>
  <si>
    <t>-45.87147679</t>
  </si>
  <si>
    <t>-67.5177017</t>
  </si>
  <si>
    <t>-45.87223416</t>
  </si>
  <si>
    <t>-67.51527806</t>
  </si>
  <si>
    <t>-45.87361218</t>
  </si>
  <si>
    <t>-67.51307469</t>
  </si>
  <si>
    <t>-45.87563122</t>
  </si>
  <si>
    <t>-67.50994904</t>
  </si>
  <si>
    <t>-45.87653528</t>
  </si>
  <si>
    <t>-67.50851818</t>
  </si>
  <si>
    <t>-45.87759154</t>
  </si>
  <si>
    <t>-67.50633274</t>
  </si>
  <si>
    <t>-45.87602481</t>
  </si>
  <si>
    <t>-67.50133837</t>
  </si>
  <si>
    <t>-45.87240797</t>
  </si>
  <si>
    <t>-67.49046281</t>
  </si>
  <si>
    <t>-45.86986822</t>
  </si>
  <si>
    <t>-67.48829364</t>
  </si>
  <si>
    <t>-45.86818428</t>
  </si>
  <si>
    <t>-67.4862473</t>
  </si>
  <si>
    <t>-45.8659484</t>
  </si>
  <si>
    <t>-67.48288829</t>
  </si>
  <si>
    <t>-45.86230265</t>
  </si>
  <si>
    <t>-67.48290186</t>
  </si>
  <si>
    <t>-45.86120213</t>
  </si>
  <si>
    <t>-67.49371419</t>
  </si>
  <si>
    <t>-45.85988561</t>
  </si>
  <si>
    <t>-67.49399709</t>
  </si>
  <si>
    <t>-45.85990365</t>
  </si>
  <si>
    <t>-67.49705841</t>
  </si>
  <si>
    <t>-45.85987622</t>
  </si>
  <si>
    <t>-67.49858665</t>
  </si>
  <si>
    <t>-45.86196241</t>
  </si>
  <si>
    <t>-67.49890258</t>
  </si>
  <si>
    <t>-45.86328541</t>
  </si>
  <si>
    <t>-67.4988897</t>
  </si>
  <si>
    <t>-45.86542713</t>
  </si>
  <si>
    <t>-67.49889992</t>
  </si>
  <si>
    <t>-45.867601</t>
  </si>
  <si>
    <t>-67.498899</t>
  </si>
  <si>
    <t>-45.86974944</t>
  </si>
  <si>
    <t>-67.49890278</t>
  </si>
  <si>
    <t>-45.8732102</t>
  </si>
  <si>
    <t>-67.49924065</t>
  </si>
  <si>
    <t>-45.87097577</t>
  </si>
  <si>
    <t>-67.50166369</t>
  </si>
  <si>
    <t>-45.86988652</t>
  </si>
  <si>
    <t>-67.50218677</t>
  </si>
  <si>
    <t>-45.87085358</t>
  </si>
  <si>
    <t>-67.50558246</t>
  </si>
  <si>
    <t>-45.87313295</t>
  </si>
  <si>
    <t>-67.50747053</t>
  </si>
  <si>
    <t>-45.873157</t>
  </si>
  <si>
    <t>-67.511474</t>
  </si>
  <si>
    <t>-45.875308</t>
  </si>
  <si>
    <t>-67.513128</t>
  </si>
  <si>
    <t>-45.87618971</t>
  </si>
  <si>
    <t>-67.51430846</t>
  </si>
  <si>
    <t>-45.87748414</t>
  </si>
  <si>
    <t>-67.51603034</t>
  </si>
  <si>
    <t>-45.87871109</t>
  </si>
  <si>
    <t>-67.5176298</t>
  </si>
  <si>
    <t>-45.87963626</t>
  </si>
  <si>
    <t>-67.51833243</t>
  </si>
  <si>
    <t>-45.88163091</t>
  </si>
  <si>
    <t>-67.52097811</t>
  </si>
  <si>
    <t>-45.88242335</t>
  </si>
  <si>
    <t>-67.5238636</t>
  </si>
  <si>
    <t>-45.87909414</t>
  </si>
  <si>
    <t>-67.50827504</t>
  </si>
  <si>
    <t>-45.88127037</t>
  </si>
  <si>
    <t>-67.52672283</t>
  </si>
  <si>
    <t>-45.88140849</t>
  </si>
  <si>
    <t>-67.52899996</t>
  </si>
  <si>
    <t>-45.88152122</t>
  </si>
  <si>
    <t>-67.53115729</t>
  </si>
  <si>
    <t>-45.88276593</t>
  </si>
  <si>
    <t>-67.53269741</t>
  </si>
  <si>
    <t>-45.88295281</t>
  </si>
  <si>
    <t>-67.53443338</t>
  </si>
  <si>
    <t>-45.88305422</t>
  </si>
  <si>
    <t>-67.53646725</t>
  </si>
  <si>
    <t>-45.883267</t>
  </si>
  <si>
    <t>-67.540545</t>
  </si>
  <si>
    <t>-45.88015753</t>
  </si>
  <si>
    <t>-67.54686951</t>
  </si>
  <si>
    <t>-45.87940789</t>
  </si>
  <si>
    <t>-67.54804435</t>
  </si>
  <si>
    <t>-45.8777492</t>
  </si>
  <si>
    <t>-67.55120407</t>
  </si>
  <si>
    <t>-45.87665302</t>
  </si>
  <si>
    <t>-67.55091433</t>
  </si>
  <si>
    <t>-45.87584279</t>
  </si>
  <si>
    <t>-67.54971971</t>
  </si>
  <si>
    <t>-45.87623419</t>
  </si>
  <si>
    <t>-67.54826165</t>
  </si>
  <si>
    <t>-45.87690994</t>
  </si>
  <si>
    <t>-67.54637755</t>
  </si>
  <si>
    <t>-45.87806265</t>
  </si>
  <si>
    <t>-67.54456805</t>
  </si>
  <si>
    <t>-45.87773</t>
  </si>
  <si>
    <t>-67.544814</t>
  </si>
  <si>
    <t>-45.87675081</t>
  </si>
  <si>
    <t>-67.54631573</t>
  </si>
  <si>
    <t>-45.87610577</t>
  </si>
  <si>
    <t>-67.54836265</t>
  </si>
  <si>
    <t>-45.87568517</t>
  </si>
  <si>
    <t>-67.54999669</t>
  </si>
  <si>
    <t>-45.87721131</t>
  </si>
  <si>
    <t>-67.55184937</t>
  </si>
  <si>
    <t>-45.87843956</t>
  </si>
  <si>
    <t>-67.55001503</t>
  </si>
  <si>
    <t>-45.8839546</t>
  </si>
  <si>
    <t>-67.55203831</t>
  </si>
  <si>
    <t>-45.88596343</t>
  </si>
  <si>
    <t>-67.55544567</t>
  </si>
  <si>
    <t>-45.88600556</t>
  </si>
  <si>
    <t>-67.56163333</t>
  </si>
  <si>
    <t>-45.88626075</t>
  </si>
  <si>
    <t>-67.56832137</t>
  </si>
  <si>
    <t>-45.88640356</t>
  </si>
  <si>
    <t>-67.56536562</t>
  </si>
  <si>
    <t>-45.88747898</t>
  </si>
  <si>
    <t>-67.56833346</t>
  </si>
  <si>
    <t>-45.8888743</t>
  </si>
  <si>
    <t>-67.5707623</t>
  </si>
  <si>
    <t>-45.88913823</t>
  </si>
  <si>
    <t>-67.57263634</t>
  </si>
  <si>
    <t>-45.88950404</t>
  </si>
  <si>
    <t>-67.57511135</t>
  </si>
  <si>
    <t>-45.89007868</t>
  </si>
  <si>
    <t>-67.57865574</t>
  </si>
  <si>
    <t>-45.8883547</t>
  </si>
  <si>
    <t>-67.58402437</t>
  </si>
  <si>
    <t>-45.88831404</t>
  </si>
  <si>
    <t>-67.59136917</t>
  </si>
  <si>
    <t>-45.88549209</t>
  </si>
  <si>
    <t>-67.58828984</t>
  </si>
  <si>
    <t>-45.88547991</t>
  </si>
  <si>
    <t>-67.58442787</t>
  </si>
  <si>
    <t>-45.88568295</t>
  </si>
  <si>
    <t>-67.57965043</t>
  </si>
  <si>
    <t>-45.88590195</t>
  </si>
  <si>
    <t>-67.57480445</t>
  </si>
  <si>
    <t>-45.88690518</t>
  </si>
  <si>
    <t>-67.56993648</t>
  </si>
  <si>
    <t>-45.88640462</t>
  </si>
  <si>
    <t>-67.56852368</t>
  </si>
  <si>
    <t>-45.88487092</t>
  </si>
  <si>
    <t>-67.5585868</t>
  </si>
  <si>
    <t>-45.884072</t>
  </si>
  <si>
    <t>-67.560888</t>
  </si>
  <si>
    <t>-45.88295547</t>
  </si>
  <si>
    <t>-67.56539957</t>
  </si>
  <si>
    <t>-45.880657</t>
  </si>
  <si>
    <t>-67.564323</t>
  </si>
  <si>
    <t>-45.87900195</t>
  </si>
  <si>
    <t>-67.56322554</t>
  </si>
  <si>
    <t>-45.87856221</t>
  </si>
  <si>
    <t>-67.56054724</t>
  </si>
  <si>
    <t>-45.87743459</t>
  </si>
  <si>
    <t>-67.55257264</t>
  </si>
  <si>
    <t>-45.88381431</t>
  </si>
  <si>
    <t>-67.54556241</t>
  </si>
  <si>
    <t>-45.88356351</t>
  </si>
  <si>
    <t>-67.54027023</t>
  </si>
  <si>
    <t>-45.88338395</t>
  </si>
  <si>
    <t>-67.53678769</t>
  </si>
  <si>
    <t>-45.88173285</t>
  </si>
  <si>
    <t>-67.53294059</t>
  </si>
  <si>
    <t>-45.88164071</t>
  </si>
  <si>
    <t>-67.53111903</t>
  </si>
  <si>
    <t>-45.88152181</t>
  </si>
  <si>
    <t>-67.5290979</t>
  </si>
  <si>
    <t>-45.88135004</t>
  </si>
  <si>
    <t>-67.52545382</t>
  </si>
  <si>
    <t>-45.88175695</t>
  </si>
  <si>
    <t>-67.52079227</t>
  </si>
  <si>
    <t>-45.87971952</t>
  </si>
  <si>
    <t>-67.51814403</t>
  </si>
  <si>
    <t>-45.87822346</t>
  </si>
  <si>
    <t>-67.5187637</t>
  </si>
  <si>
    <t>-45.87679569</t>
  </si>
  <si>
    <t>-67.51688311</t>
  </si>
  <si>
    <t>-45.87559743</t>
  </si>
  <si>
    <t>-67.51529488</t>
  </si>
  <si>
    <t>-45.87382698</t>
  </si>
  <si>
    <t>-67.51295481</t>
  </si>
  <si>
    <t>-45.87223552</t>
  </si>
  <si>
    <t>-67.51441841</t>
  </si>
  <si>
    <t>-45.87222331</t>
  </si>
  <si>
    <t>-67.51241774</t>
  </si>
  <si>
    <t>-45.872213</t>
  </si>
  <si>
    <t>-67.50988365</t>
  </si>
  <si>
    <t>-45.87219592</t>
  </si>
  <si>
    <t>-67.50674832</t>
  </si>
  <si>
    <t>-45.87011587</t>
  </si>
  <si>
    <t>-67.50457291</t>
  </si>
  <si>
    <t>-45.87002798</t>
  </si>
  <si>
    <t>-67.50215549</t>
  </si>
  <si>
    <t>-45.87001507</t>
  </si>
  <si>
    <t>-67.49910967</t>
  </si>
  <si>
    <t>-45.88323136</t>
  </si>
  <si>
    <t>-67.53390458</t>
  </si>
  <si>
    <t>-45.8690968</t>
  </si>
  <si>
    <t>-67.49715094</t>
  </si>
  <si>
    <t>-45.86588314</t>
  </si>
  <si>
    <t>-67.49716237</t>
  </si>
  <si>
    <t>-45.86254852</t>
  </si>
  <si>
    <t>-67.49711323</t>
  </si>
  <si>
    <t>-45.86126144</t>
  </si>
  <si>
    <t>-67.49715852</t>
  </si>
  <si>
    <t>-45.8611229</t>
  </si>
  <si>
    <t>-67.49598615</t>
  </si>
  <si>
    <t>-45.86691504</t>
  </si>
  <si>
    <t>-67.49367021</t>
  </si>
  <si>
    <t>-45.86449483</t>
  </si>
  <si>
    <t>-67.49543657</t>
  </si>
  <si>
    <t>-45.8612012</t>
  </si>
  <si>
    <t>-67.54522665</t>
  </si>
  <si>
    <t>-45.85896275</t>
  </si>
  <si>
    <t>-67.49908756</t>
  </si>
  <si>
    <t>-45.85811654</t>
  </si>
  <si>
    <t>-67.49717372</t>
  </si>
  <si>
    <t>-45.85560458</t>
  </si>
  <si>
    <t>-67.49820345</t>
  </si>
  <si>
    <t>-45.85583984</t>
  </si>
  <si>
    <t>-67.50198607</t>
  </si>
  <si>
    <t>-45.85869439</t>
  </si>
  <si>
    <t>-67.50199513</t>
  </si>
  <si>
    <t>-45.855802</t>
  </si>
  <si>
    <t>-67.547091</t>
  </si>
  <si>
    <t>-45.860471</t>
  </si>
  <si>
    <t>-67.520663</t>
  </si>
  <si>
    <t>-45.860374</t>
  </si>
  <si>
    <t>-67.523598</t>
  </si>
  <si>
    <t>-45.86029485</t>
  </si>
  <si>
    <t>-67.52613418</t>
  </si>
  <si>
    <t>-45.86022871</t>
  </si>
  <si>
    <t>-67.52818677</t>
  </si>
  <si>
    <t>-45.85876992</t>
  </si>
  <si>
    <t>-67.52875872</t>
  </si>
  <si>
    <t>-45.85865796</t>
  </si>
  <si>
    <t>-67.53235208</t>
  </si>
  <si>
    <t>-45.85831</t>
  </si>
  <si>
    <t>-67.53437</t>
  </si>
  <si>
    <t>-45.85793703</t>
  </si>
  <si>
    <t>-67.53634167</t>
  </si>
  <si>
    <t>-45.85740735</t>
  </si>
  <si>
    <t>-67.53923257</t>
  </si>
  <si>
    <t>-45.85706288</t>
  </si>
  <si>
    <t>-67.54097726</t>
  </si>
  <si>
    <t>-45.85656487</t>
  </si>
  <si>
    <t>-67.54330336</t>
  </si>
  <si>
    <t>-45.85588604</t>
  </si>
  <si>
    <t>-67.54676606</t>
  </si>
  <si>
    <t>-45.85650714</t>
  </si>
  <si>
    <t>-67.54513852</t>
  </si>
  <si>
    <t>-45.85712518</t>
  </si>
  <si>
    <t>-67.54242288</t>
  </si>
  <si>
    <t>-45.85744912</t>
  </si>
  <si>
    <t>-67.53964305</t>
  </si>
  <si>
    <t>-45.85796198</t>
  </si>
  <si>
    <t>-67.53680826</t>
  </si>
  <si>
    <t>-45.85835747</t>
  </si>
  <si>
    <t>-67.53490836</t>
  </si>
  <si>
    <t>-45.85870936</t>
  </si>
  <si>
    <t>-67.5328767</t>
  </si>
  <si>
    <t>-45.85884736</t>
  </si>
  <si>
    <t>-67.53082258</t>
  </si>
  <si>
    <t>-45.85891434</t>
  </si>
  <si>
    <t>-67.52857963</t>
  </si>
  <si>
    <t>-45.86002154</t>
  </si>
  <si>
    <t>-67.52854042</t>
  </si>
  <si>
    <t>-45.86039369</t>
  </si>
  <si>
    <t>-67.52668051</t>
  </si>
  <si>
    <t>-45.86047921</t>
  </si>
  <si>
    <t>-67.52410658</t>
  </si>
  <si>
    <t>-45.86059139</t>
  </si>
  <si>
    <t>-67.52123276</t>
  </si>
  <si>
    <t>-45.8612627</t>
  </si>
  <si>
    <t>-67.50027186</t>
  </si>
  <si>
    <t>-45.85912304</t>
  </si>
  <si>
    <t>-67.50024568</t>
  </si>
  <si>
    <t>-45.85698633</t>
  </si>
  <si>
    <t>-67.50025976</t>
  </si>
  <si>
    <t>-45.85680115</t>
  </si>
  <si>
    <t>-67.49902969</t>
  </si>
  <si>
    <t>-45.856773</t>
  </si>
  <si>
    <t>-67.497461</t>
  </si>
  <si>
    <t>-45.85764006</t>
  </si>
  <si>
    <t>-67.49580407</t>
  </si>
  <si>
    <t>-45.86079488</t>
  </si>
  <si>
    <t>-67.49577518</t>
  </si>
  <si>
    <t>-45.86449067</t>
  </si>
  <si>
    <t>-67.490411</t>
  </si>
  <si>
    <t>-45.86449186</t>
  </si>
  <si>
    <t>-67.49354003</t>
  </si>
  <si>
    <t>-45.86651961</t>
  </si>
  <si>
    <t>-67.49581502</t>
  </si>
  <si>
    <t>-45.86865349</t>
  </si>
  <si>
    <t>-67.495804</t>
  </si>
  <si>
    <t>-45.86881064</t>
  </si>
  <si>
    <t>-67.49850654</t>
  </si>
  <si>
    <t>-45.86864042</t>
  </si>
  <si>
    <t>-67.50276524</t>
  </si>
  <si>
    <t>-45.86959834</t>
  </si>
  <si>
    <t>-67.50411197</t>
  </si>
  <si>
    <t>-45.8689227</t>
  </si>
  <si>
    <t>-67.50553803</t>
  </si>
  <si>
    <t>-45.86762609</t>
  </si>
  <si>
    <t>-67.50776975</t>
  </si>
  <si>
    <t>-45.86673107</t>
  </si>
  <si>
    <t>-67.51161127</t>
  </si>
  <si>
    <t>-45.86729621</t>
  </si>
  <si>
    <t>-67.51425819</t>
  </si>
  <si>
    <t>-45.86793455</t>
  </si>
  <si>
    <t>-67.5171094</t>
  </si>
  <si>
    <t>-45.86836116</t>
  </si>
  <si>
    <t>-67.5189734</t>
  </si>
  <si>
    <t>-45.86752328</t>
  </si>
  <si>
    <t>-67.52201179</t>
  </si>
  <si>
    <t>-45.86554771</t>
  </si>
  <si>
    <t>-67.52507765</t>
  </si>
  <si>
    <t>-45.86580593</t>
  </si>
  <si>
    <t>-67.52675518</t>
  </si>
  <si>
    <t>-45.86765677</t>
  </si>
  <si>
    <t>-67.52919017</t>
  </si>
  <si>
    <t>-45.86982809</t>
  </si>
  <si>
    <t>-67.53201504</t>
  </si>
  <si>
    <t>-45.87084832</t>
  </si>
  <si>
    <t>-67.53337001</t>
  </si>
  <si>
    <t>-45.87008212</t>
  </si>
  <si>
    <t>-67.53494925</t>
  </si>
  <si>
    <t>-45.86862242</t>
  </si>
  <si>
    <t>-67.53720513</t>
  </si>
  <si>
    <t>-45.86983</t>
  </si>
  <si>
    <t>-67.539166</t>
  </si>
  <si>
    <t>-45.8687991</t>
  </si>
  <si>
    <t>-67.54110151</t>
  </si>
  <si>
    <t>-45.867792</t>
  </si>
  <si>
    <t>-67.542687</t>
  </si>
  <si>
    <t>-45.86574324</t>
  </si>
  <si>
    <t>-67.54018398</t>
  </si>
  <si>
    <t>-45.86314167</t>
  </si>
  <si>
    <t>-67.54263985</t>
  </si>
  <si>
    <t>-45.8616867</t>
  </si>
  <si>
    <t>-67.54487083</t>
  </si>
  <si>
    <t>-45.86092669</t>
  </si>
  <si>
    <t>-67.54463398</t>
  </si>
  <si>
    <t>-45.85883528</t>
  </si>
  <si>
    <t>-67.54315585</t>
  </si>
  <si>
    <t>-45.85758323</t>
  </si>
  <si>
    <t>-67.54099153</t>
  </si>
  <si>
    <t>-45.85877355</t>
  </si>
  <si>
    <t>-67.53969203</t>
  </si>
  <si>
    <t>-45.85994919</t>
  </si>
  <si>
    <t>-67.53843917</t>
  </si>
  <si>
    <t>-45.8611212</t>
  </si>
  <si>
    <t>-67.5371837</t>
  </si>
  <si>
    <t>-45.86015347</t>
  </si>
  <si>
    <t>-67.5377078</t>
  </si>
  <si>
    <t>-45.85904027</t>
  </si>
  <si>
    <t>-67.53887974</t>
  </si>
  <si>
    <t>-45.85748443</t>
  </si>
  <si>
    <t>-67.54057546</t>
  </si>
  <si>
    <t>-45.86281121</t>
  </si>
  <si>
    <t>-67.53677105</t>
  </si>
  <si>
    <t>-45.86421263</t>
  </si>
  <si>
    <t>-67.53864797</t>
  </si>
  <si>
    <t>-45.86123566</t>
  </si>
  <si>
    <t>-67.54372138</t>
  </si>
  <si>
    <t>-45.86190592</t>
  </si>
  <si>
    <t>-67.54502904</t>
  </si>
  <si>
    <t>-45.86308093</t>
  </si>
  <si>
    <t>-67.54321102</t>
  </si>
  <si>
    <t>-45.86512884</t>
  </si>
  <si>
    <t>-67.54004582</t>
  </si>
  <si>
    <t>-45.86650312</t>
  </si>
  <si>
    <t>-67.54169275</t>
  </si>
  <si>
    <t>-45.86782125</t>
  </si>
  <si>
    <t>-67.54313144</t>
  </si>
  <si>
    <t>-45.86911307</t>
  </si>
  <si>
    <t>-67.54107156</t>
  </si>
  <si>
    <t>-45.869236</t>
  </si>
  <si>
    <t>-67.538264</t>
  </si>
  <si>
    <t>-45.86938035</t>
  </si>
  <si>
    <t>-67.53625924</t>
  </si>
  <si>
    <t>-45.87021346</t>
  </si>
  <si>
    <t>-67.53499351</t>
  </si>
  <si>
    <t>-45.87100263</t>
  </si>
  <si>
    <t>-67.53374122</t>
  </si>
  <si>
    <t>-45.87029816</t>
  </si>
  <si>
    <t>-67.53223106</t>
  </si>
  <si>
    <t>-45.86894379</t>
  </si>
  <si>
    <t>-67.53042995</t>
  </si>
  <si>
    <t>-45.86694619</t>
  </si>
  <si>
    <t>-67.52776137</t>
  </si>
  <si>
    <t>-45.86581955</t>
  </si>
  <si>
    <t>-67.52633263</t>
  </si>
  <si>
    <t>-45.86622575</t>
  </si>
  <si>
    <t>-67.52448406</t>
  </si>
  <si>
    <t>-45.86823842</t>
  </si>
  <si>
    <t>-67.52152043</t>
  </si>
  <si>
    <t>-45.86860471</t>
  </si>
  <si>
    <t>-67.51920407</t>
  </si>
  <si>
    <t>-45.8681626</t>
  </si>
  <si>
    <t>-67.5171698</t>
  </si>
  <si>
    <t>-45.86755517</t>
  </si>
  <si>
    <t>-67.51449702</t>
  </si>
  <si>
    <t>-45.8668872</t>
  </si>
  <si>
    <t>-67.51148284</t>
  </si>
  <si>
    <t>-45.86714753</t>
  </si>
  <si>
    <t>-67.50905353</t>
  </si>
  <si>
    <t>-45.86806269</t>
  </si>
  <si>
    <t>-67.50749899</t>
  </si>
  <si>
    <t>-45.8689105</t>
  </si>
  <si>
    <t>-67.50607016</t>
  </si>
  <si>
    <t>-45.86978345</t>
  </si>
  <si>
    <t>-67.50453183</t>
  </si>
  <si>
    <t>-45.86904521</t>
  </si>
  <si>
    <t>-67.50181188</t>
  </si>
  <si>
    <t>-45.86794444</t>
  </si>
  <si>
    <t>-67.54513333</t>
  </si>
  <si>
    <t>-45.86782776</t>
  </si>
  <si>
    <t>-67.49908821</t>
  </si>
  <si>
    <t>-45.86568087</t>
  </si>
  <si>
    <t>-67.49461445</t>
  </si>
  <si>
    <t>-45.86566919</t>
  </si>
  <si>
    <t>-67.49099633</t>
  </si>
  <si>
    <t>-45.8657054</t>
  </si>
  <si>
    <t>-67.48623769</t>
  </si>
  <si>
    <t>-45.86488104</t>
  </si>
  <si>
    <t>-67.48326423</t>
  </si>
  <si>
    <t>-45.85953851</t>
  </si>
  <si>
    <t>-67.54927159</t>
  </si>
  <si>
    <t>-45.86020554</t>
  </si>
  <si>
    <t>-67.54763098</t>
  </si>
  <si>
    <t>-45.89999257</t>
  </si>
  <si>
    <t>-67.60829869</t>
  </si>
  <si>
    <t>-45.86896963</t>
  </si>
  <si>
    <t>-67.55053904</t>
  </si>
  <si>
    <t>-45.86374299</t>
  </si>
  <si>
    <t>-67.54388253</t>
  </si>
  <si>
    <t>-67.5453593</t>
  </si>
  <si>
    <t>-45.86482927</t>
  </si>
  <si>
    <t>-67.54644373</t>
  </si>
  <si>
    <t>-45.86563435</t>
  </si>
  <si>
    <t>-67.54520672</t>
  </si>
  <si>
    <t>-45.86607873</t>
  </si>
  <si>
    <t>-67.54472702</t>
  </si>
  <si>
    <t>-45.8675158</t>
  </si>
  <si>
    <t>-67.53970987</t>
  </si>
  <si>
    <t>-45.867024</t>
  </si>
  <si>
    <t>-67.54033165</t>
  </si>
  <si>
    <t>-45.87067877</t>
  </si>
  <si>
    <t>-67.54171401</t>
  </si>
  <si>
    <t>-45.87209471</t>
  </si>
  <si>
    <t>-45.87214868</t>
  </si>
  <si>
    <t>-67.53957096</t>
  </si>
  <si>
    <t>-45.8711251</t>
  </si>
  <si>
    <t>-67.53820816</t>
  </si>
  <si>
    <t>-67.53789262</t>
  </si>
  <si>
    <t>-45.8690754</t>
  </si>
  <si>
    <t>-45.86588171</t>
  </si>
  <si>
    <t>-67.53516916</t>
  </si>
  <si>
    <t>-45.8652011</t>
  </si>
  <si>
    <t>-67.53175968</t>
  </si>
  <si>
    <t>-45.86469163</t>
  </si>
  <si>
    <t>-67.52922879</t>
  </si>
  <si>
    <t>-45.86438445</t>
  </si>
  <si>
    <t>-67.52755344</t>
  </si>
  <si>
    <t>-45.86244909</t>
  </si>
  <si>
    <t>-67.5299311</t>
  </si>
  <si>
    <t>-45.8623045</t>
  </si>
  <si>
    <t>-67.52691306</t>
  </si>
  <si>
    <t>-45.86235095</t>
  </si>
  <si>
    <t>-67.52310265</t>
  </si>
  <si>
    <t>-45.86239521</t>
  </si>
  <si>
    <t>-67.52078152</t>
  </si>
  <si>
    <t>-45.86241135</t>
  </si>
  <si>
    <t>-67.518809</t>
  </si>
  <si>
    <t>-45.86244666</t>
  </si>
  <si>
    <t>-67.51573476</t>
  </si>
  <si>
    <t>-45.86204066</t>
  </si>
  <si>
    <t>-67.51685711</t>
  </si>
  <si>
    <t>-45.86202767</t>
  </si>
  <si>
    <t>-67.51962725</t>
  </si>
  <si>
    <t>-45.86197912</t>
  </si>
  <si>
    <t>-67.52262662</t>
  </si>
  <si>
    <t>-45.86195551</t>
  </si>
  <si>
    <t>-67.52525223</t>
  </si>
  <si>
    <t>-45.86190811</t>
  </si>
  <si>
    <t>-67.52895142</t>
  </si>
  <si>
    <t>-45.8629832</t>
  </si>
  <si>
    <t>-67.52956093</t>
  </si>
  <si>
    <t>-67.52780798</t>
  </si>
  <si>
    <t>-45.86409522</t>
  </si>
  <si>
    <t>-45.86450701</t>
  </si>
  <si>
    <t>-67.52894481</t>
  </si>
  <si>
    <t>-45.86508109</t>
  </si>
  <si>
    <t>-67.53187737</t>
  </si>
  <si>
    <t>-45.86566028</t>
  </si>
  <si>
    <t>-67.5347185</t>
  </si>
  <si>
    <t>-45.865981</t>
  </si>
  <si>
    <t>-67.536258</t>
  </si>
  <si>
    <t>-67.53690362</t>
  </si>
  <si>
    <t>-45.86717685</t>
  </si>
  <si>
    <t>-45.86830578</t>
  </si>
  <si>
    <t>-67.53511694</t>
  </si>
  <si>
    <t>-45.862693</t>
  </si>
  <si>
    <t>-67.545696</t>
  </si>
  <si>
    <t>-45.86357778</t>
  </si>
  <si>
    <t>-67.57121389</t>
  </si>
  <si>
    <t>-45.87058316</t>
  </si>
  <si>
    <t>-67.54154628</t>
  </si>
  <si>
    <t>-45.86937811</t>
  </si>
  <si>
    <t>-67.5409825</t>
  </si>
  <si>
    <t>-45.85821203</t>
  </si>
  <si>
    <t>-67.54961915</t>
  </si>
  <si>
    <t>-45.85664331</t>
  </si>
  <si>
    <t>-67.54869028</t>
  </si>
  <si>
    <t>-67.544258</t>
  </si>
  <si>
    <t>-45.867558</t>
  </si>
  <si>
    <t>-45.86551115</t>
  </si>
  <si>
    <t>-67.54598325</t>
  </si>
  <si>
    <t>-45.86404409</t>
  </si>
  <si>
    <t>-67.54402674</t>
  </si>
  <si>
    <t>-45.86032762</t>
  </si>
  <si>
    <t>-67.5469695</t>
  </si>
  <si>
    <t>-67.55014879</t>
  </si>
  <si>
    <t>-45.85787286</t>
  </si>
  <si>
    <t>-45.85601175</t>
  </si>
  <si>
    <t>-67.56626906</t>
  </si>
  <si>
    <t>-45.85727427</t>
  </si>
  <si>
    <t>-67.56668532</t>
  </si>
  <si>
    <t>-67.56603672</t>
  </si>
  <si>
    <t>-45.85906004</t>
  </si>
  <si>
    <t>-45.86119157</t>
  </si>
  <si>
    <t>-67.56556803</t>
  </si>
  <si>
    <t>-45.86047386</t>
  </si>
  <si>
    <t>-67.56812318</t>
  </si>
  <si>
    <t>-45.86443697</t>
  </si>
  <si>
    <t>-67.56879219</t>
  </si>
  <si>
    <t>-45.86686158</t>
  </si>
  <si>
    <t>-67.57002257</t>
  </si>
  <si>
    <t>-45.86641946</t>
  </si>
  <si>
    <t>-67.57211149</t>
  </si>
  <si>
    <t>-45.86532917</t>
  </si>
  <si>
    <t>-67.57543805</t>
  </si>
  <si>
    <t>-45.86659416</t>
  </si>
  <si>
    <t>-67.5778295</t>
  </si>
  <si>
    <t>-45.86723895</t>
  </si>
  <si>
    <t>-67.57586233</t>
  </si>
  <si>
    <t>-45.86786439</t>
  </si>
  <si>
    <t>-67.57402494</t>
  </si>
  <si>
    <t>-45.86847323</t>
  </si>
  <si>
    <t>-67.57223808</t>
  </si>
  <si>
    <t>-45.86972535</t>
  </si>
  <si>
    <t>-67.57057819</t>
  </si>
  <si>
    <t>-45.8719187</t>
  </si>
  <si>
    <t>-67.57382158</t>
  </si>
  <si>
    <t>-45.87304219</t>
  </si>
  <si>
    <t>-67.57305171</t>
  </si>
  <si>
    <t>-45.87283427</t>
  </si>
  <si>
    <t>-67.57013466</t>
  </si>
  <si>
    <t>-45.87259304</t>
  </si>
  <si>
    <t>-67.56888803</t>
  </si>
  <si>
    <t>-45.87113582</t>
  </si>
  <si>
    <t>-67.56090693</t>
  </si>
  <si>
    <t>-45.86958463</t>
  </si>
  <si>
    <t>-67.55346216</t>
  </si>
  <si>
    <t>-45.86841482</t>
  </si>
  <si>
    <t>-67.54753711</t>
  </si>
  <si>
    <t>-45.86771615</t>
  </si>
  <si>
    <t>-67.54352904</t>
  </si>
  <si>
    <t>-45.86718096</t>
  </si>
  <si>
    <t>-67.54086855</t>
  </si>
  <si>
    <t>-45.86698272</t>
  </si>
  <si>
    <t>-67.50198234</t>
  </si>
  <si>
    <t>-45.87686708</t>
  </si>
  <si>
    <t>-67.50850371</t>
  </si>
  <si>
    <t>-45.90281137</t>
  </si>
  <si>
    <t>-67.56646626</t>
  </si>
  <si>
    <t>-67.50202608</t>
  </si>
  <si>
    <t>-45.86979432</t>
  </si>
  <si>
    <t>-45.87199122</t>
  </si>
  <si>
    <t>-67.50198196</t>
  </si>
  <si>
    <t>-45.8740467</t>
  </si>
  <si>
    <t>-67.50199507</t>
  </si>
  <si>
    <t>-45.88113555</t>
  </si>
  <si>
    <t>-67.51335758</t>
  </si>
  <si>
    <t>-45.88422937</t>
  </si>
  <si>
    <t>-67.51776685</t>
  </si>
  <si>
    <t>-45.88558635</t>
  </si>
  <si>
    <t>-67.52052875</t>
  </si>
  <si>
    <t>-45.88742399</t>
  </si>
  <si>
    <t>-67.52619506</t>
  </si>
  <si>
    <t>-45.888464</t>
  </si>
  <si>
    <t>-67.529348</t>
  </si>
  <si>
    <t>-45.88932716</t>
  </si>
  <si>
    <t>-67.5315429</t>
  </si>
  <si>
    <t>-67.53710433</t>
  </si>
  <si>
    <t>-45.89300669</t>
  </si>
  <si>
    <t>-67.54162105</t>
  </si>
  <si>
    <t>-45.89605577</t>
  </si>
  <si>
    <t>-45.89793274</t>
  </si>
  <si>
    <t>-67.54446919</t>
  </si>
  <si>
    <t>-45.90130667</t>
  </si>
  <si>
    <t>-67.55568612</t>
  </si>
  <si>
    <t>-45.90258288</t>
  </si>
  <si>
    <t>-67.56060523</t>
  </si>
  <si>
    <t>-45.90072427</t>
  </si>
  <si>
    <t>-67.60867527</t>
  </si>
  <si>
    <t>-45.90318052</t>
  </si>
  <si>
    <t>-67.56743269</t>
  </si>
  <si>
    <t>-45.90135129</t>
  </si>
  <si>
    <t>-67.55442264</t>
  </si>
  <si>
    <t>-45.89816687</t>
  </si>
  <si>
    <t>-67.5439873</t>
  </si>
  <si>
    <t>-45.89557627</t>
  </si>
  <si>
    <t>-67.54020256</t>
  </si>
  <si>
    <t>-45.89369235</t>
  </si>
  <si>
    <t>-67.53762843</t>
  </si>
  <si>
    <t>-67.53329113</t>
  </si>
  <si>
    <t>-45.89080227</t>
  </si>
  <si>
    <t>-45.88922029</t>
  </si>
  <si>
    <t>-67.53039251</t>
  </si>
  <si>
    <t>-45.888345</t>
  </si>
  <si>
    <t>-67.527875</t>
  </si>
  <si>
    <t>-45.88753709</t>
  </si>
  <si>
    <t>-67.52521345</t>
  </si>
  <si>
    <t>-67.52360956</t>
  </si>
  <si>
    <t>-45.88700325</t>
  </si>
  <si>
    <t>-67.52069019</t>
  </si>
  <si>
    <t>-45.88604053</t>
  </si>
  <si>
    <t>-45.88436327</t>
  </si>
  <si>
    <t>-67.51715635</t>
  </si>
  <si>
    <t>-45.88127893</t>
  </si>
  <si>
    <t>-67.51252427</t>
  </si>
  <si>
    <t>-67.50679144</t>
  </si>
  <si>
    <t>-45.88203904</t>
  </si>
  <si>
    <t>-45.88410929</t>
  </si>
  <si>
    <t>-67.50850111</t>
  </si>
  <si>
    <t>-45.88637034</t>
  </si>
  <si>
    <t>-67.51011152</t>
  </si>
  <si>
    <t>-67.51133295</t>
  </si>
  <si>
    <t>-45.88815372</t>
  </si>
  <si>
    <t>-45.89328087</t>
  </si>
  <si>
    <t>-67.51470337</t>
  </si>
  <si>
    <t>-45.8941471</t>
  </si>
  <si>
    <t>-67.51653928</t>
  </si>
  <si>
    <t>-45.89398552</t>
  </si>
  <si>
    <t>-67.51792336</t>
  </si>
  <si>
    <t>-45.8948457</t>
  </si>
  <si>
    <t>-67.51894341</t>
  </si>
  <si>
    <t>-45.89537848</t>
  </si>
  <si>
    <t>-67.52056142</t>
  </si>
  <si>
    <t>-45.89491179</t>
  </si>
  <si>
    <t>-67.52263592</t>
  </si>
  <si>
    <t>-45.89377394</t>
  </si>
  <si>
    <t>-67.52292122</t>
  </si>
  <si>
    <t>-45.89365458</t>
  </si>
  <si>
    <t>-67.52638961</t>
  </si>
  <si>
    <t>-45.89393418</t>
  </si>
  <si>
    <t>-67.52780148</t>
  </si>
  <si>
    <t>-45.89294574</t>
  </si>
  <si>
    <t>-67.52609528</t>
  </si>
  <si>
    <t>-45.89229924</t>
  </si>
  <si>
    <t>-67.52406665</t>
  </si>
  <si>
    <t>-45.89283683</t>
  </si>
  <si>
    <t>-67.5229629</t>
  </si>
  <si>
    <t>-45.89443996</t>
  </si>
  <si>
    <t>-67.51952869</t>
  </si>
  <si>
    <t>-45.89425218</t>
  </si>
  <si>
    <t>-67.51843162</t>
  </si>
  <si>
    <t>-45.893462</t>
  </si>
  <si>
    <t>-67.517581</t>
  </si>
  <si>
    <t>-45.89250177</t>
  </si>
  <si>
    <t>-67.51614521</t>
  </si>
  <si>
    <t>-45.89186656</t>
  </si>
  <si>
    <t>-67.51456459</t>
  </si>
  <si>
    <t>-45.8923946</t>
  </si>
  <si>
    <t>-67.51403615</t>
  </si>
  <si>
    <t>-45.88832319</t>
  </si>
  <si>
    <t>-67.51123183</t>
  </si>
  <si>
    <t>-45.88434535</t>
  </si>
  <si>
    <t>-67.50843742</t>
  </si>
  <si>
    <t>-45.88325813</t>
  </si>
  <si>
    <t>-67.50767496</t>
  </si>
  <si>
    <t>-67.50623155</t>
  </si>
  <si>
    <t>-45.88204136</t>
  </si>
  <si>
    <t>-45.8773226</t>
  </si>
  <si>
    <t>-67.50425212</t>
  </si>
  <si>
    <t>-45.84348649</t>
  </si>
  <si>
    <t>-67.52085376</t>
  </si>
  <si>
    <t>-45.79221568</t>
  </si>
  <si>
    <t>-67.52100349</t>
  </si>
  <si>
    <t>-45.79536454</t>
  </si>
  <si>
    <t>-67.49505938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</si>
</sst>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0"/>
      <name val="Arial"/>
      <family val="2"/>
    </font>
    <font>
      <sz val="8"/>
      <color theme="1"/>
      <name val="Arial"/>
      <family val="2"/>
    </font>
    <font>
      <b/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i/>
      <sz val="10"/>
      <color theme="0" tint="-0.499984740745262"/>
      <name val="Arial"/>
      <family val="2"/>
    </font>
    <font>
      <sz val="8"/>
      <color theme="0" tint="-0.49998474074526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ck">
        <color auto="1"/>
      </right>
      <top style="hair">
        <color auto="1"/>
      </top>
      <bottom style="hair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dotted">
        <color auto="1"/>
      </right>
      <top style="thick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ck">
        <color auto="1"/>
      </top>
      <bottom style="thin">
        <color auto="1"/>
      </bottom>
      <diagonal/>
    </border>
    <border>
      <left style="dotted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dashed">
        <color auto="1"/>
      </right>
      <top style="thick">
        <color auto="1"/>
      </top>
      <bottom style="thin">
        <color auto="1"/>
      </bottom>
      <diagonal/>
    </border>
    <border>
      <left style="dashed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dashed">
        <color auto="1"/>
      </right>
      <top style="thin">
        <color auto="1"/>
      </top>
      <bottom style="thin">
        <color auto="1"/>
      </bottom>
      <diagonal/>
    </border>
    <border>
      <left style="dashed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hair">
        <color auto="1"/>
      </bottom>
      <diagonal/>
    </border>
    <border>
      <left/>
      <right/>
      <top style="thick">
        <color auto="1"/>
      </top>
      <bottom style="hair">
        <color auto="1"/>
      </bottom>
      <diagonal/>
    </border>
    <border>
      <left/>
      <right style="thick">
        <color auto="1"/>
      </right>
      <top style="thick">
        <color auto="1"/>
      </top>
      <bottom style="hair">
        <color auto="1"/>
      </bottom>
      <diagonal/>
    </border>
    <border>
      <left style="thick">
        <color auto="1"/>
      </left>
      <right/>
      <top style="hair">
        <color auto="1"/>
      </top>
      <bottom style="thick">
        <color auto="1"/>
      </bottom>
      <diagonal/>
    </border>
    <border>
      <left/>
      <right/>
      <top style="hair">
        <color auto="1"/>
      </top>
      <bottom style="thick">
        <color auto="1"/>
      </bottom>
      <diagonal/>
    </border>
    <border>
      <left/>
      <right style="thick">
        <color auto="1"/>
      </right>
      <top style="hair">
        <color auto="1"/>
      </top>
      <bottom style="thick">
        <color auto="1"/>
      </bottom>
      <diagonal/>
    </border>
    <border>
      <left style="thick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ck">
        <color auto="1"/>
      </right>
      <top style="hair">
        <color auto="1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3" fillId="0" borderId="4" xfId="0" applyFont="1" applyBorder="1" applyAlignment="1">
      <alignment horizontal="left"/>
    </xf>
    <xf numFmtId="0" fontId="3" fillId="0" borderId="5" xfId="0" applyFont="1" applyBorder="1" applyAlignment="1">
      <alignment horizontal="center"/>
    </xf>
    <xf numFmtId="0" fontId="1" fillId="0" borderId="0" xfId="0" applyFont="1" applyAlignment="1">
      <alignment vertical="center"/>
    </xf>
    <xf numFmtId="0" fontId="3" fillId="0" borderId="1" xfId="0" applyFont="1" applyBorder="1" applyAlignment="1">
      <alignment horizontal="center"/>
    </xf>
    <xf numFmtId="0" fontId="2" fillId="4" borderId="9" xfId="0" applyFont="1" applyFill="1" applyBorder="1" applyAlignment="1">
      <alignment horizontal="center" vertical="center"/>
    </xf>
    <xf numFmtId="0" fontId="2" fillId="6" borderId="6" xfId="0" applyFont="1" applyFill="1" applyBorder="1" applyAlignment="1">
      <alignment horizontal="center" vertical="center"/>
    </xf>
    <xf numFmtId="0" fontId="2" fillId="6" borderId="9" xfId="0" applyFont="1" applyFill="1" applyBorder="1" applyAlignment="1">
      <alignment horizontal="center" vertical="center"/>
    </xf>
    <xf numFmtId="0" fontId="2" fillId="6" borderId="7" xfId="0" applyFont="1" applyFill="1" applyBorder="1" applyAlignment="1">
      <alignment horizontal="center" vertical="center"/>
    </xf>
    <xf numFmtId="0" fontId="2" fillId="6" borderId="8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5" fillId="7" borderId="0" xfId="0" applyFont="1" applyFill="1" applyAlignment="1">
      <alignment horizontal="left"/>
    </xf>
    <xf numFmtId="0" fontId="5" fillId="7" borderId="0" xfId="0" applyFont="1" applyFill="1"/>
    <xf numFmtId="0" fontId="6" fillId="2" borderId="11" xfId="0" applyFont="1" applyFill="1" applyBorder="1" applyAlignment="1">
      <alignment horizontal="left" vertical="center"/>
    </xf>
    <xf numFmtId="0" fontId="5" fillId="2" borderId="10" xfId="0" applyFont="1" applyFill="1" applyBorder="1"/>
    <xf numFmtId="0" fontId="5" fillId="2" borderId="12" xfId="0" applyFont="1" applyFill="1" applyBorder="1"/>
    <xf numFmtId="0" fontId="7" fillId="7" borderId="13" xfId="0" applyFont="1" applyFill="1" applyBorder="1" applyAlignment="1">
      <alignment horizontal="center"/>
    </xf>
    <xf numFmtId="0" fontId="5" fillId="7" borderId="13" xfId="0" applyFont="1" applyFill="1" applyBorder="1" applyAlignment="1">
      <alignment horizontal="left"/>
    </xf>
    <xf numFmtId="0" fontId="5" fillId="7" borderId="14" xfId="0" applyFont="1" applyFill="1" applyBorder="1"/>
    <xf numFmtId="0" fontId="5" fillId="7" borderId="15" xfId="0" applyFont="1" applyFill="1" applyBorder="1"/>
    <xf numFmtId="0" fontId="3" fillId="0" borderId="16" xfId="0" applyFont="1" applyBorder="1" applyAlignment="1">
      <alignment horizontal="center"/>
    </xf>
    <xf numFmtId="0" fontId="2" fillId="5" borderId="17" xfId="0" applyFont="1" applyFill="1" applyBorder="1" applyAlignment="1">
      <alignment horizontal="center" vertical="center" textRotation="90"/>
    </xf>
    <xf numFmtId="0" fontId="2" fillId="5" borderId="18" xfId="0" applyFont="1" applyFill="1" applyBorder="1" applyAlignment="1">
      <alignment horizontal="center" vertical="center" textRotation="90"/>
    </xf>
    <xf numFmtId="0" fontId="2" fillId="5" borderId="19" xfId="0" applyFont="1" applyFill="1" applyBorder="1" applyAlignment="1">
      <alignment horizontal="center" vertical="center" textRotation="90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7" fillId="7" borderId="26" xfId="0" applyFont="1" applyFill="1" applyBorder="1" applyAlignment="1">
      <alignment horizontal="center"/>
    </xf>
    <xf numFmtId="0" fontId="5" fillId="7" borderId="26" xfId="0" applyFont="1" applyFill="1" applyBorder="1" applyAlignment="1">
      <alignment horizontal="left"/>
    </xf>
    <xf numFmtId="0" fontId="5" fillId="7" borderId="27" xfId="0" applyFont="1" applyFill="1" applyBorder="1"/>
    <xf numFmtId="0" fontId="5" fillId="7" borderId="28" xfId="0" applyFont="1" applyFill="1" applyBorder="1"/>
    <xf numFmtId="0" fontId="7" fillId="7" borderId="29" xfId="0" applyFont="1" applyFill="1" applyBorder="1" applyAlignment="1">
      <alignment horizontal="center"/>
    </xf>
    <xf numFmtId="0" fontId="5" fillId="7" borderId="29" xfId="0" applyFont="1" applyFill="1" applyBorder="1" applyAlignment="1">
      <alignment horizontal="left"/>
    </xf>
    <xf numFmtId="0" fontId="5" fillId="7" borderId="30" xfId="0" applyFont="1" applyFill="1" applyBorder="1"/>
    <xf numFmtId="0" fontId="5" fillId="7" borderId="31" xfId="0" applyFont="1" applyFill="1" applyBorder="1"/>
    <xf numFmtId="0" fontId="5" fillId="7" borderId="32" xfId="0" applyFont="1" applyFill="1" applyBorder="1" applyAlignment="1">
      <alignment horizontal="left"/>
    </xf>
    <xf numFmtId="0" fontId="5" fillId="7" borderId="33" xfId="0" applyFont="1" applyFill="1" applyBorder="1"/>
    <xf numFmtId="0" fontId="5" fillId="7" borderId="34" xfId="0" applyFont="1" applyFill="1" applyBorder="1"/>
    <xf numFmtId="0" fontId="3" fillId="3" borderId="20" xfId="0" applyFont="1" applyFill="1" applyBorder="1" applyAlignment="1">
      <alignment horizontal="center"/>
    </xf>
    <xf numFmtId="0" fontId="3" fillId="3" borderId="16" xfId="0" applyFont="1" applyFill="1" applyBorder="1" applyAlignment="1">
      <alignment horizontal="center"/>
    </xf>
    <xf numFmtId="0" fontId="3" fillId="3" borderId="21" xfId="0" applyFont="1" applyFill="1" applyBorder="1" applyAlignment="1">
      <alignment horizontal="center"/>
    </xf>
    <xf numFmtId="0" fontId="1" fillId="7" borderId="2" xfId="0" applyFont="1" applyFill="1" applyBorder="1" applyAlignment="1">
      <alignment horizontal="center"/>
    </xf>
    <xf numFmtId="0" fontId="3" fillId="7" borderId="20" xfId="0" applyFont="1" applyFill="1" applyBorder="1" applyAlignment="1">
      <alignment horizontal="center"/>
    </xf>
    <xf numFmtId="0" fontId="3" fillId="7" borderId="16" xfId="0" applyFont="1" applyFill="1" applyBorder="1" applyAlignment="1">
      <alignment horizontal="center"/>
    </xf>
    <xf numFmtId="0" fontId="3" fillId="7" borderId="2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2" xfId="0" applyFont="1" applyFill="1" applyBorder="1"/>
    <xf numFmtId="0" fontId="1" fillId="7" borderId="5" xfId="0" applyFont="1" applyFill="1" applyBorder="1" applyAlignment="1">
      <alignment horizontal="center"/>
    </xf>
    <xf numFmtId="0" fontId="3" fillId="7" borderId="4" xfId="0" applyFont="1" applyFill="1" applyBorder="1" applyAlignment="1">
      <alignment horizontal="left"/>
    </xf>
    <xf numFmtId="0" fontId="3" fillId="7" borderId="1" xfId="0" applyFont="1" applyFill="1" applyBorder="1" applyAlignment="1">
      <alignment horizontal="center"/>
    </xf>
    <xf numFmtId="0" fontId="1" fillId="7" borderId="0" xfId="0" applyFont="1" applyFill="1"/>
    <xf numFmtId="49" fontId="2" fillId="6" borderId="22" xfId="0" applyNumberFormat="1" applyFont="1" applyFill="1" applyBorder="1" applyAlignment="1">
      <alignment horizontal="center" vertical="center"/>
    </xf>
    <xf numFmtId="49" fontId="2" fillId="6" borderId="23" xfId="0" applyNumberFormat="1" applyFont="1" applyFill="1" applyBorder="1" applyAlignment="1">
      <alignment horizontal="center" vertical="center"/>
    </xf>
    <xf numFmtId="49" fontId="3" fillId="0" borderId="24" xfId="0" applyNumberFormat="1" applyFont="1" applyBorder="1" applyAlignment="1">
      <alignment horizontal="center"/>
    </xf>
    <xf numFmtId="49" fontId="3" fillId="0" borderId="25" xfId="0" applyNumberFormat="1" applyFont="1" applyBorder="1" applyAlignment="1">
      <alignment horizontal="center"/>
    </xf>
    <xf numFmtId="49" fontId="3" fillId="7" borderId="24" xfId="0" applyNumberFormat="1" applyFont="1" applyFill="1" applyBorder="1" applyAlignment="1">
      <alignment horizontal="center"/>
    </xf>
    <xf numFmtId="49" fontId="3" fillId="7" borderId="25" xfId="0" applyNumberFormat="1" applyFont="1" applyFill="1" applyBorder="1" applyAlignment="1">
      <alignment horizontal="center"/>
    </xf>
    <xf numFmtId="49" fontId="3" fillId="0" borderId="4" xfId="0" applyNumberFormat="1" applyFont="1" applyBorder="1" applyAlignment="1">
      <alignment horizontal="center"/>
    </xf>
    <xf numFmtId="49" fontId="3" fillId="0" borderId="2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1628"/>
  <sheetViews>
    <sheetView tabSelected="1" zoomScale="110" zoomScaleNormal="110" workbookViewId="0">
      <pane ySplit="1" topLeftCell="A2" activePane="bottomLeft" state="frozen"/>
      <selection pane="bottomLeft" activeCell="B150" sqref="B150"/>
    </sheetView>
  </sheetViews>
  <sheetFormatPr baseColWidth="10" defaultRowHeight="12" x14ac:dyDescent="0.2"/>
  <cols>
    <col min="1" max="1" width="4.28515625" style="4" customWidth="1"/>
    <col min="2" max="2" width="7.140625" style="5" customWidth="1"/>
    <col min="3" max="4" width="3.7109375" style="9" customWidth="1"/>
    <col min="5" max="5" width="3.7109375" style="6" customWidth="1"/>
    <col min="6" max="6" width="38.5703125" style="2" customWidth="1"/>
    <col min="7" max="7" width="22.85546875" style="3" customWidth="1"/>
    <col min="8" max="8" width="6.42578125" style="7" customWidth="1"/>
    <col min="9" max="9" width="22.85546875" style="8" customWidth="1"/>
    <col min="10" max="10" width="14" style="11" customWidth="1"/>
    <col min="11" max="11" width="11.7109375" style="64" customWidth="1"/>
    <col min="12" max="12" width="11.7109375" style="65" customWidth="1"/>
    <col min="13" max="16384" width="11.42578125" style="1"/>
  </cols>
  <sheetData>
    <row r="1" spans="1:12" s="10" customFormat="1" ht="41.25" customHeight="1" thickTop="1" x14ac:dyDescent="0.25">
      <c r="A1" s="17" t="s">
        <v>0</v>
      </c>
      <c r="B1" s="12" t="s">
        <v>2</v>
      </c>
      <c r="C1" s="28" t="s">
        <v>1367</v>
      </c>
      <c r="D1" s="29" t="s">
        <v>1368</v>
      </c>
      <c r="E1" s="30" t="s">
        <v>1366</v>
      </c>
      <c r="F1" s="16" t="s">
        <v>1373</v>
      </c>
      <c r="G1" s="13" t="s">
        <v>1</v>
      </c>
      <c r="H1" s="14" t="s">
        <v>5</v>
      </c>
      <c r="I1" s="15" t="s">
        <v>10</v>
      </c>
      <c r="J1" s="16" t="s">
        <v>1369</v>
      </c>
      <c r="K1" s="58" t="s">
        <v>4</v>
      </c>
      <c r="L1" s="59" t="s">
        <v>3</v>
      </c>
    </row>
    <row r="2" spans="1:12" x14ac:dyDescent="0.2">
      <c r="A2" s="4">
        <v>1</v>
      </c>
      <c r="B2" s="9" t="s">
        <v>6</v>
      </c>
      <c r="C2" s="31" t="s">
        <v>1370</v>
      </c>
      <c r="D2" s="27" t="s">
        <v>1370</v>
      </c>
      <c r="E2" s="32" t="s">
        <v>1370</v>
      </c>
      <c r="F2" s="2" t="s">
        <v>30</v>
      </c>
      <c r="G2" s="3" t="s">
        <v>31</v>
      </c>
      <c r="I2" s="8" t="s">
        <v>9</v>
      </c>
      <c r="J2" s="11" t="s">
        <v>1371</v>
      </c>
      <c r="K2" s="60" t="s">
        <v>1559</v>
      </c>
      <c r="L2" s="61" t="s">
        <v>1560</v>
      </c>
    </row>
    <row r="3" spans="1:12" x14ac:dyDescent="0.2">
      <c r="A3" s="4">
        <v>2</v>
      </c>
      <c r="B3" s="9" t="s">
        <v>6</v>
      </c>
      <c r="C3" s="31" t="s">
        <v>1370</v>
      </c>
      <c r="D3" s="27" t="s">
        <v>1370</v>
      </c>
      <c r="E3" s="32" t="s">
        <v>1370</v>
      </c>
      <c r="F3" s="2" t="s">
        <v>1359</v>
      </c>
      <c r="G3" s="3" t="s">
        <v>32</v>
      </c>
      <c r="J3" s="11" t="s">
        <v>1371</v>
      </c>
      <c r="K3" s="60" t="s">
        <v>1561</v>
      </c>
      <c r="L3" s="61" t="s">
        <v>1562</v>
      </c>
    </row>
    <row r="4" spans="1:12" x14ac:dyDescent="0.2">
      <c r="A4" s="4">
        <v>3</v>
      </c>
      <c r="B4" s="9" t="s">
        <v>6</v>
      </c>
      <c r="C4" s="31" t="s">
        <v>1370</v>
      </c>
      <c r="D4" s="27" t="s">
        <v>1374</v>
      </c>
      <c r="E4" s="32" t="s">
        <v>1374</v>
      </c>
      <c r="F4" s="2" t="s">
        <v>1352</v>
      </c>
      <c r="G4" s="3" t="s">
        <v>11</v>
      </c>
      <c r="I4" s="8" t="s">
        <v>12</v>
      </c>
      <c r="J4" s="11" t="s">
        <v>1371</v>
      </c>
      <c r="K4" s="60" t="s">
        <v>1563</v>
      </c>
      <c r="L4" s="61" t="s">
        <v>1564</v>
      </c>
    </row>
    <row r="5" spans="1:12" x14ac:dyDescent="0.2">
      <c r="A5" s="4">
        <v>4</v>
      </c>
      <c r="B5" s="9" t="s">
        <v>6</v>
      </c>
      <c r="C5" s="31" t="s">
        <v>1374</v>
      </c>
      <c r="D5" s="27" t="s">
        <v>1374</v>
      </c>
      <c r="E5" s="32" t="s">
        <v>1370</v>
      </c>
      <c r="F5" s="2" t="s">
        <v>33</v>
      </c>
      <c r="G5" s="3" t="s">
        <v>34</v>
      </c>
      <c r="I5" s="8" t="s">
        <v>35</v>
      </c>
      <c r="J5" s="11" t="s">
        <v>1371</v>
      </c>
      <c r="K5" s="60" t="s">
        <v>1565</v>
      </c>
      <c r="L5" s="61" t="s">
        <v>1566</v>
      </c>
    </row>
    <row r="6" spans="1:12" x14ac:dyDescent="0.2">
      <c r="A6" s="4">
        <v>5</v>
      </c>
      <c r="B6" s="9" t="s">
        <v>6</v>
      </c>
      <c r="C6" s="31" t="s">
        <v>1370</v>
      </c>
      <c r="D6" s="27" t="s">
        <v>1374</v>
      </c>
      <c r="E6" s="32" t="s">
        <v>1374</v>
      </c>
      <c r="F6" s="2" t="s">
        <v>1353</v>
      </c>
      <c r="G6" s="3" t="s">
        <v>16</v>
      </c>
      <c r="I6" s="8" t="s">
        <v>17</v>
      </c>
      <c r="J6" s="11" t="s">
        <v>1371</v>
      </c>
      <c r="K6" s="60" t="s">
        <v>1567</v>
      </c>
      <c r="L6" s="61" t="s">
        <v>1568</v>
      </c>
    </row>
    <row r="7" spans="1:12" x14ac:dyDescent="0.2">
      <c r="A7" s="4">
        <v>6</v>
      </c>
      <c r="B7" s="9" t="s">
        <v>6</v>
      </c>
      <c r="C7" s="31" t="s">
        <v>1370</v>
      </c>
      <c r="D7" s="27" t="s">
        <v>1374</v>
      </c>
      <c r="E7" s="32" t="s">
        <v>1374</v>
      </c>
      <c r="F7" s="2" t="s">
        <v>608</v>
      </c>
      <c r="G7" s="3" t="s">
        <v>16</v>
      </c>
      <c r="I7" s="8" t="s">
        <v>14</v>
      </c>
      <c r="J7" s="11" t="s">
        <v>1371</v>
      </c>
      <c r="K7" s="60" t="s">
        <v>1569</v>
      </c>
      <c r="L7" s="61" t="s">
        <v>1570</v>
      </c>
    </row>
    <row r="8" spans="1:12" x14ac:dyDescent="0.2">
      <c r="A8" s="4">
        <v>7</v>
      </c>
      <c r="B8" s="9" t="s">
        <v>6</v>
      </c>
      <c r="C8" s="31" t="s">
        <v>1370</v>
      </c>
      <c r="D8" s="27" t="s">
        <v>1370</v>
      </c>
      <c r="E8" s="32" t="s">
        <v>1370</v>
      </c>
      <c r="F8" s="2" t="s">
        <v>1355</v>
      </c>
      <c r="G8" s="3" t="s">
        <v>14</v>
      </c>
      <c r="H8" s="7">
        <v>450</v>
      </c>
      <c r="I8" s="8" t="s">
        <v>12</v>
      </c>
      <c r="J8" s="11" t="s">
        <v>1371</v>
      </c>
      <c r="K8" s="60" t="s">
        <v>1571</v>
      </c>
      <c r="L8" s="61" t="s">
        <v>1572</v>
      </c>
    </row>
    <row r="9" spans="1:12" x14ac:dyDescent="0.2">
      <c r="A9" s="4">
        <v>8</v>
      </c>
      <c r="B9" s="9" t="s">
        <v>6</v>
      </c>
      <c r="C9" s="31" t="s">
        <v>1374</v>
      </c>
      <c r="D9" s="27" t="s">
        <v>1370</v>
      </c>
      <c r="E9" s="32" t="s">
        <v>1370</v>
      </c>
      <c r="F9" s="2" t="s">
        <v>609</v>
      </c>
      <c r="G9" s="3" t="s">
        <v>894</v>
      </c>
      <c r="I9" s="8" t="s">
        <v>889</v>
      </c>
      <c r="J9" s="11" t="s">
        <v>1371</v>
      </c>
      <c r="K9" s="60" t="s">
        <v>1573</v>
      </c>
      <c r="L9" s="61" t="s">
        <v>1574</v>
      </c>
    </row>
    <row r="10" spans="1:12" x14ac:dyDescent="0.2">
      <c r="A10" s="4">
        <v>9</v>
      </c>
      <c r="B10" s="9" t="s">
        <v>6</v>
      </c>
      <c r="C10" s="31" t="s">
        <v>1370</v>
      </c>
      <c r="D10" s="27" t="s">
        <v>1370</v>
      </c>
      <c r="E10" s="32" t="s">
        <v>1370</v>
      </c>
      <c r="F10" s="2" t="s">
        <v>610</v>
      </c>
      <c r="G10" s="3" t="s">
        <v>14</v>
      </c>
      <c r="I10" s="8" t="s">
        <v>249</v>
      </c>
      <c r="J10" s="11" t="s">
        <v>1371</v>
      </c>
      <c r="K10" s="60" t="s">
        <v>1575</v>
      </c>
      <c r="L10" s="61" t="s">
        <v>1576</v>
      </c>
    </row>
    <row r="11" spans="1:12" x14ac:dyDescent="0.2">
      <c r="A11" s="4">
        <v>10</v>
      </c>
      <c r="B11" s="9" t="s">
        <v>6</v>
      </c>
      <c r="C11" s="31" t="s">
        <v>1370</v>
      </c>
      <c r="D11" s="27" t="s">
        <v>1370</v>
      </c>
      <c r="E11" s="32" t="s">
        <v>1374</v>
      </c>
      <c r="F11" s="2" t="s">
        <v>1354</v>
      </c>
      <c r="G11" s="3" t="s">
        <v>14</v>
      </c>
      <c r="H11" s="7">
        <v>50</v>
      </c>
      <c r="I11" s="8" t="s">
        <v>15</v>
      </c>
      <c r="J11" s="11" t="s">
        <v>1371</v>
      </c>
      <c r="K11" s="60" t="s">
        <v>1577</v>
      </c>
      <c r="L11" s="61" t="s">
        <v>1578</v>
      </c>
    </row>
    <row r="12" spans="1:12" x14ac:dyDescent="0.2">
      <c r="A12" s="4">
        <v>11</v>
      </c>
      <c r="B12" s="9" t="s">
        <v>6</v>
      </c>
      <c r="C12" s="31" t="s">
        <v>1370</v>
      </c>
      <c r="D12" s="27" t="s">
        <v>1370</v>
      </c>
      <c r="E12" s="32" t="s">
        <v>1370</v>
      </c>
      <c r="F12" s="2" t="s">
        <v>18</v>
      </c>
      <c r="G12" s="3" t="s">
        <v>36</v>
      </c>
      <c r="J12" s="11" t="s">
        <v>1371</v>
      </c>
      <c r="K12" s="60" t="s">
        <v>1579</v>
      </c>
      <c r="L12" s="61" t="s">
        <v>1580</v>
      </c>
    </row>
    <row r="13" spans="1:12" x14ac:dyDescent="0.2">
      <c r="A13" s="4">
        <v>12</v>
      </c>
      <c r="B13" s="9" t="s">
        <v>6</v>
      </c>
      <c r="C13" s="31" t="s">
        <v>1374</v>
      </c>
      <c r="D13" s="27" t="s">
        <v>1370</v>
      </c>
      <c r="E13" s="32" t="s">
        <v>1370</v>
      </c>
      <c r="F13" s="2" t="s">
        <v>8</v>
      </c>
      <c r="G13" s="3" t="s">
        <v>7</v>
      </c>
      <c r="I13" s="8" t="s">
        <v>19</v>
      </c>
      <c r="J13" s="11" t="s">
        <v>1372</v>
      </c>
      <c r="K13" s="60" t="s">
        <v>1581</v>
      </c>
      <c r="L13" s="61" t="s">
        <v>1582</v>
      </c>
    </row>
    <row r="14" spans="1:12" x14ac:dyDescent="0.2">
      <c r="A14" s="4">
        <v>13</v>
      </c>
      <c r="B14" s="9" t="s">
        <v>6</v>
      </c>
      <c r="C14" s="31" t="s">
        <v>1370</v>
      </c>
      <c r="D14" s="27" t="s">
        <v>1370</v>
      </c>
      <c r="E14" s="32" t="s">
        <v>1374</v>
      </c>
      <c r="F14" s="2" t="s">
        <v>1356</v>
      </c>
      <c r="G14" s="3" t="s">
        <v>20</v>
      </c>
      <c r="I14" s="8" t="s">
        <v>21</v>
      </c>
      <c r="J14" s="11" t="s">
        <v>1372</v>
      </c>
      <c r="K14" s="60" t="s">
        <v>1583</v>
      </c>
      <c r="L14" s="61" t="s">
        <v>1584</v>
      </c>
    </row>
    <row r="15" spans="1:12" x14ac:dyDescent="0.2">
      <c r="A15" s="4">
        <v>14</v>
      </c>
      <c r="B15" s="9" t="s">
        <v>6</v>
      </c>
      <c r="C15" s="31" t="s">
        <v>1370</v>
      </c>
      <c r="D15" s="27" t="s">
        <v>1374</v>
      </c>
      <c r="E15" s="32" t="s">
        <v>1374</v>
      </c>
      <c r="F15" s="2" t="s">
        <v>1357</v>
      </c>
      <c r="G15" s="3" t="s">
        <v>22</v>
      </c>
      <c r="I15" s="8" t="s">
        <v>23</v>
      </c>
      <c r="J15" s="11" t="s">
        <v>1372</v>
      </c>
      <c r="K15" s="60" t="s">
        <v>1585</v>
      </c>
      <c r="L15" s="61" t="s">
        <v>1586</v>
      </c>
    </row>
    <row r="16" spans="1:12" x14ac:dyDescent="0.2">
      <c r="A16" s="4">
        <v>15</v>
      </c>
      <c r="B16" s="9" t="s">
        <v>6</v>
      </c>
      <c r="C16" s="31" t="s">
        <v>1370</v>
      </c>
      <c r="D16" s="27" t="s">
        <v>1370</v>
      </c>
      <c r="E16" s="32" t="s">
        <v>1374</v>
      </c>
      <c r="F16" s="2" t="s">
        <v>1358</v>
      </c>
      <c r="G16" s="3" t="s">
        <v>24</v>
      </c>
      <c r="I16" s="8" t="s">
        <v>23</v>
      </c>
      <c r="J16" s="11" t="s">
        <v>1372</v>
      </c>
      <c r="K16" s="60" t="s">
        <v>1587</v>
      </c>
      <c r="L16" s="61" t="s">
        <v>1588</v>
      </c>
    </row>
    <row r="17" spans="1:12" x14ac:dyDescent="0.2">
      <c r="A17" s="4">
        <v>16</v>
      </c>
      <c r="B17" s="9" t="s">
        <v>6</v>
      </c>
      <c r="C17" s="31" t="s">
        <v>1370</v>
      </c>
      <c r="D17" s="27" t="s">
        <v>1370</v>
      </c>
      <c r="E17" s="32" t="s">
        <v>1374</v>
      </c>
      <c r="F17" s="2" t="s">
        <v>37</v>
      </c>
      <c r="G17" s="3" t="s">
        <v>38</v>
      </c>
      <c r="I17" s="8" t="s">
        <v>39</v>
      </c>
      <c r="J17" s="11" t="s">
        <v>1372</v>
      </c>
      <c r="K17" s="60" t="s">
        <v>1589</v>
      </c>
      <c r="L17" s="61" t="s">
        <v>1590</v>
      </c>
    </row>
    <row r="18" spans="1:12" x14ac:dyDescent="0.2">
      <c r="A18" s="4">
        <v>17</v>
      </c>
      <c r="B18" s="9" t="s">
        <v>6</v>
      </c>
      <c r="C18" s="31" t="s">
        <v>1370</v>
      </c>
      <c r="D18" s="27" t="s">
        <v>1370</v>
      </c>
      <c r="E18" s="32" t="s">
        <v>1374</v>
      </c>
      <c r="F18" s="2" t="s">
        <v>40</v>
      </c>
      <c r="G18" s="3" t="s">
        <v>38</v>
      </c>
      <c r="I18" s="8" t="s">
        <v>41</v>
      </c>
      <c r="J18" s="11" t="s">
        <v>1372</v>
      </c>
      <c r="K18" s="60" t="s">
        <v>1591</v>
      </c>
      <c r="L18" s="61" t="s">
        <v>1592</v>
      </c>
    </row>
    <row r="19" spans="1:12" x14ac:dyDescent="0.2">
      <c r="A19" s="4">
        <v>18</v>
      </c>
      <c r="B19" s="9" t="s">
        <v>6</v>
      </c>
      <c r="C19" s="31" t="s">
        <v>1370</v>
      </c>
      <c r="D19" s="27" t="s">
        <v>1370</v>
      </c>
      <c r="E19" s="32" t="s">
        <v>1370</v>
      </c>
      <c r="F19" s="2" t="s">
        <v>44</v>
      </c>
      <c r="G19" s="3" t="s">
        <v>38</v>
      </c>
      <c r="I19" s="8" t="s">
        <v>45</v>
      </c>
      <c r="J19" s="11" t="s">
        <v>1372</v>
      </c>
      <c r="K19" s="60" t="s">
        <v>1593</v>
      </c>
      <c r="L19" s="61" t="s">
        <v>1594</v>
      </c>
    </row>
    <row r="20" spans="1:12" x14ac:dyDescent="0.2">
      <c r="A20" s="4">
        <v>19</v>
      </c>
      <c r="B20" s="9" t="s">
        <v>6</v>
      </c>
      <c r="C20" s="31" t="s">
        <v>1370</v>
      </c>
      <c r="D20" s="27" t="s">
        <v>1370</v>
      </c>
      <c r="E20" s="32" t="s">
        <v>1374</v>
      </c>
      <c r="F20" s="2" t="s">
        <v>43</v>
      </c>
      <c r="G20" s="3" t="s">
        <v>38</v>
      </c>
      <c r="I20" s="8" t="s">
        <v>46</v>
      </c>
      <c r="J20" s="11" t="s">
        <v>1372</v>
      </c>
      <c r="K20" s="60" t="s">
        <v>1595</v>
      </c>
      <c r="L20" s="61" t="s">
        <v>1596</v>
      </c>
    </row>
    <row r="21" spans="1:12" x14ac:dyDescent="0.2">
      <c r="A21" s="4">
        <v>20</v>
      </c>
      <c r="B21" s="9" t="s">
        <v>6</v>
      </c>
      <c r="C21" s="31" t="s">
        <v>1370</v>
      </c>
      <c r="D21" s="27" t="s">
        <v>1370</v>
      </c>
      <c r="E21" s="32" t="s">
        <v>1374</v>
      </c>
      <c r="F21" s="2" t="s">
        <v>47</v>
      </c>
      <c r="G21" s="3" t="s">
        <v>7</v>
      </c>
      <c r="J21" s="11" t="s">
        <v>12</v>
      </c>
      <c r="K21" s="60" t="s">
        <v>1597</v>
      </c>
      <c r="L21" s="61" t="s">
        <v>1598</v>
      </c>
    </row>
    <row r="22" spans="1:12" x14ac:dyDescent="0.2">
      <c r="A22" s="4">
        <v>21</v>
      </c>
      <c r="B22" s="9" t="s">
        <v>6</v>
      </c>
      <c r="C22" s="31" t="s">
        <v>1374</v>
      </c>
      <c r="D22" s="27" t="s">
        <v>1370</v>
      </c>
      <c r="E22" s="32" t="s">
        <v>1374</v>
      </c>
      <c r="F22" s="2" t="s">
        <v>48</v>
      </c>
      <c r="G22" s="3" t="s">
        <v>48</v>
      </c>
      <c r="J22" s="11" t="s">
        <v>12</v>
      </c>
      <c r="K22" s="60" t="s">
        <v>1599</v>
      </c>
      <c r="L22" s="61" t="s">
        <v>1600</v>
      </c>
    </row>
    <row r="23" spans="1:12" x14ac:dyDescent="0.2">
      <c r="A23" s="4">
        <v>22</v>
      </c>
      <c r="B23" s="9" t="s">
        <v>6</v>
      </c>
      <c r="C23" s="31" t="s">
        <v>1370</v>
      </c>
      <c r="D23" s="27" t="s">
        <v>1370</v>
      </c>
      <c r="E23" s="32" t="s">
        <v>1370</v>
      </c>
      <c r="F23" s="2" t="s">
        <v>49</v>
      </c>
      <c r="G23" s="3" t="s">
        <v>50</v>
      </c>
      <c r="J23" s="11" t="s">
        <v>1376</v>
      </c>
      <c r="K23" s="60" t="s">
        <v>1601</v>
      </c>
      <c r="L23" s="61" t="s">
        <v>1602</v>
      </c>
    </row>
    <row r="24" spans="1:12" x14ac:dyDescent="0.2">
      <c r="A24" s="4">
        <v>23</v>
      </c>
      <c r="B24" s="9" t="s">
        <v>6</v>
      </c>
      <c r="C24" s="31" t="s">
        <v>1370</v>
      </c>
      <c r="D24" s="27" t="s">
        <v>1370</v>
      </c>
      <c r="E24" s="32" t="s">
        <v>1370</v>
      </c>
      <c r="F24" s="2" t="s">
        <v>51</v>
      </c>
      <c r="G24" s="3" t="s">
        <v>52</v>
      </c>
      <c r="J24" s="11" t="s">
        <v>39</v>
      </c>
      <c r="K24" s="60" t="s">
        <v>1603</v>
      </c>
      <c r="L24" s="61" t="s">
        <v>1604</v>
      </c>
    </row>
    <row r="25" spans="1:12" x14ac:dyDescent="0.2">
      <c r="A25" s="4">
        <v>24</v>
      </c>
      <c r="B25" s="9" t="s">
        <v>6</v>
      </c>
      <c r="C25" s="31" t="s">
        <v>1374</v>
      </c>
      <c r="D25" s="27" t="s">
        <v>1370</v>
      </c>
      <c r="E25" s="32" t="s">
        <v>1370</v>
      </c>
      <c r="F25" s="2" t="s">
        <v>54</v>
      </c>
      <c r="G25" s="3" t="s">
        <v>36</v>
      </c>
      <c r="I25" s="8" t="s">
        <v>53</v>
      </c>
      <c r="J25" s="11" t="s">
        <v>39</v>
      </c>
      <c r="K25" s="60" t="s">
        <v>1605</v>
      </c>
      <c r="L25" s="61" t="s">
        <v>1606</v>
      </c>
    </row>
    <row r="26" spans="1:12" x14ac:dyDescent="0.2">
      <c r="A26" s="4">
        <v>25</v>
      </c>
      <c r="B26" s="9" t="s">
        <v>6</v>
      </c>
      <c r="C26" s="31" t="s">
        <v>1370</v>
      </c>
      <c r="D26" s="27" t="s">
        <v>1370</v>
      </c>
      <c r="E26" s="32" t="s">
        <v>1370</v>
      </c>
      <c r="F26" s="2" t="s">
        <v>55</v>
      </c>
      <c r="G26" s="3" t="s">
        <v>36</v>
      </c>
      <c r="I26" s="8" t="s">
        <v>56</v>
      </c>
      <c r="J26" s="11" t="s">
        <v>1375</v>
      </c>
      <c r="K26" s="60" t="s">
        <v>1607</v>
      </c>
      <c r="L26" s="61" t="s">
        <v>1608</v>
      </c>
    </row>
    <row r="27" spans="1:12" x14ac:dyDescent="0.2">
      <c r="A27" s="4">
        <v>26</v>
      </c>
      <c r="B27" s="9" t="s">
        <v>6</v>
      </c>
      <c r="C27" s="31" t="s">
        <v>1370</v>
      </c>
      <c r="D27" s="27" t="s">
        <v>1370</v>
      </c>
      <c r="E27" s="32" t="s">
        <v>1374</v>
      </c>
      <c r="F27" s="2" t="s">
        <v>57</v>
      </c>
      <c r="G27" s="3" t="s">
        <v>36</v>
      </c>
      <c r="I27" s="8" t="s">
        <v>58</v>
      </c>
      <c r="J27" s="11" t="s">
        <v>1375</v>
      </c>
      <c r="K27" s="60" t="s">
        <v>1609</v>
      </c>
      <c r="L27" s="61" t="s">
        <v>1610</v>
      </c>
    </row>
    <row r="28" spans="1:12" x14ac:dyDescent="0.2">
      <c r="A28" s="4">
        <v>27</v>
      </c>
      <c r="B28" s="9" t="s">
        <v>6</v>
      </c>
      <c r="C28" s="31" t="s">
        <v>1370</v>
      </c>
      <c r="D28" s="27" t="s">
        <v>1370</v>
      </c>
      <c r="E28" s="32" t="s">
        <v>1374</v>
      </c>
      <c r="F28" s="2" t="s">
        <v>59</v>
      </c>
      <c r="G28" s="3" t="s">
        <v>36</v>
      </c>
      <c r="J28" s="11" t="s">
        <v>59</v>
      </c>
      <c r="K28" s="60" t="s">
        <v>1611</v>
      </c>
      <c r="L28" s="61" t="s">
        <v>1612</v>
      </c>
    </row>
    <row r="29" spans="1:12" x14ac:dyDescent="0.2">
      <c r="A29" s="4">
        <v>28</v>
      </c>
      <c r="B29" s="9" t="s">
        <v>6</v>
      </c>
      <c r="C29" s="31" t="s">
        <v>1370</v>
      </c>
      <c r="D29" s="27" t="s">
        <v>1370</v>
      </c>
      <c r="E29" s="32" t="s">
        <v>1370</v>
      </c>
      <c r="F29" s="2" t="s">
        <v>1377</v>
      </c>
      <c r="G29" s="3" t="s">
        <v>36</v>
      </c>
      <c r="J29" s="11" t="s">
        <v>1387</v>
      </c>
      <c r="K29" s="60" t="s">
        <v>1613</v>
      </c>
      <c r="L29" s="61" t="s">
        <v>1614</v>
      </c>
    </row>
    <row r="30" spans="1:12" x14ac:dyDescent="0.2">
      <c r="A30" s="4">
        <v>29</v>
      </c>
      <c r="B30" s="9" t="s">
        <v>6</v>
      </c>
      <c r="C30" s="31" t="s">
        <v>1370</v>
      </c>
      <c r="D30" s="27" t="s">
        <v>1370</v>
      </c>
      <c r="E30" s="32" t="s">
        <v>1374</v>
      </c>
      <c r="F30" s="2" t="s">
        <v>60</v>
      </c>
      <c r="G30" s="3" t="s">
        <v>61</v>
      </c>
      <c r="I30" s="8" t="s">
        <v>62</v>
      </c>
      <c r="J30" s="11" t="s">
        <v>1387</v>
      </c>
      <c r="K30" s="60" t="s">
        <v>1615</v>
      </c>
      <c r="L30" s="61" t="s">
        <v>1616</v>
      </c>
    </row>
    <row r="31" spans="1:12" x14ac:dyDescent="0.2">
      <c r="A31" s="4">
        <v>30</v>
      </c>
      <c r="B31" s="9" t="s">
        <v>6</v>
      </c>
      <c r="C31" s="31" t="s">
        <v>1370</v>
      </c>
      <c r="D31" s="27" t="s">
        <v>1370</v>
      </c>
      <c r="E31" s="32" t="s">
        <v>1370</v>
      </c>
      <c r="F31" s="2" t="s">
        <v>1385</v>
      </c>
      <c r="G31" s="3" t="s">
        <v>72</v>
      </c>
      <c r="I31" s="8" t="s">
        <v>1386</v>
      </c>
      <c r="J31" s="11" t="s">
        <v>1387</v>
      </c>
      <c r="K31" s="60" t="s">
        <v>1617</v>
      </c>
      <c r="L31" s="61" t="s">
        <v>1618</v>
      </c>
    </row>
    <row r="32" spans="1:12" x14ac:dyDescent="0.2">
      <c r="A32" s="4">
        <v>31</v>
      </c>
      <c r="B32" s="9" t="s">
        <v>6</v>
      </c>
      <c r="C32" s="31" t="s">
        <v>1370</v>
      </c>
      <c r="D32" s="27" t="s">
        <v>1370</v>
      </c>
      <c r="E32" s="32" t="s">
        <v>1370</v>
      </c>
      <c r="F32" s="2" t="s">
        <v>77</v>
      </c>
      <c r="G32" s="3" t="s">
        <v>61</v>
      </c>
      <c r="I32" s="8" t="s">
        <v>74</v>
      </c>
      <c r="J32" s="11" t="s">
        <v>1387</v>
      </c>
      <c r="K32" s="60" t="s">
        <v>1619</v>
      </c>
      <c r="L32" s="61" t="s">
        <v>1620</v>
      </c>
    </row>
    <row r="33" spans="1:12" x14ac:dyDescent="0.2">
      <c r="A33" s="4">
        <v>32</v>
      </c>
      <c r="B33" s="9" t="s">
        <v>6</v>
      </c>
      <c r="C33" s="31" t="s">
        <v>1370</v>
      </c>
      <c r="D33" s="27" t="s">
        <v>1370</v>
      </c>
      <c r="E33" s="32" t="s">
        <v>1370</v>
      </c>
      <c r="F33" s="2" t="s">
        <v>1389</v>
      </c>
      <c r="G33" s="3" t="s">
        <v>61</v>
      </c>
      <c r="I33" s="8" t="s">
        <v>1388</v>
      </c>
      <c r="J33" s="11" t="s">
        <v>1387</v>
      </c>
      <c r="K33" s="60" t="s">
        <v>1621</v>
      </c>
      <c r="L33" s="61" t="s">
        <v>1622</v>
      </c>
    </row>
    <row r="34" spans="1:12" x14ac:dyDescent="0.2">
      <c r="A34" s="4">
        <v>33</v>
      </c>
      <c r="B34" s="9" t="s">
        <v>6</v>
      </c>
      <c r="C34" s="31" t="s">
        <v>1370</v>
      </c>
      <c r="D34" s="27" t="s">
        <v>1370</v>
      </c>
      <c r="E34" s="32" t="s">
        <v>1374</v>
      </c>
      <c r="F34" s="2" t="s">
        <v>1378</v>
      </c>
      <c r="J34" s="11" t="s">
        <v>1496</v>
      </c>
      <c r="K34" s="60" t="s">
        <v>1623</v>
      </c>
      <c r="L34" s="61" t="s">
        <v>1624</v>
      </c>
    </row>
    <row r="35" spans="1:12" x14ac:dyDescent="0.2">
      <c r="A35" s="4">
        <v>34</v>
      </c>
      <c r="B35" s="9" t="s">
        <v>6</v>
      </c>
      <c r="C35" s="31" t="s">
        <v>1370</v>
      </c>
      <c r="D35" s="27" t="s">
        <v>1370</v>
      </c>
      <c r="E35" s="32" t="s">
        <v>1370</v>
      </c>
      <c r="F35" s="2" t="s">
        <v>1379</v>
      </c>
      <c r="J35" s="11" t="s">
        <v>1496</v>
      </c>
      <c r="K35" s="60" t="s">
        <v>1625</v>
      </c>
      <c r="L35" s="61" t="s">
        <v>1626</v>
      </c>
    </row>
    <row r="36" spans="1:12" x14ac:dyDescent="0.2">
      <c r="A36" s="4">
        <v>35</v>
      </c>
      <c r="B36" s="9" t="s">
        <v>6</v>
      </c>
      <c r="C36" s="31" t="s">
        <v>1370</v>
      </c>
      <c r="D36" s="27" t="s">
        <v>1370</v>
      </c>
      <c r="E36" s="32" t="s">
        <v>1370</v>
      </c>
      <c r="F36" s="2" t="s">
        <v>1380</v>
      </c>
      <c r="J36" s="11" t="s">
        <v>1496</v>
      </c>
      <c r="K36" s="60" t="s">
        <v>1627</v>
      </c>
      <c r="L36" s="61" t="s">
        <v>1628</v>
      </c>
    </row>
    <row r="37" spans="1:12" x14ac:dyDescent="0.2">
      <c r="A37" s="4">
        <v>36</v>
      </c>
      <c r="B37" s="9" t="s">
        <v>6</v>
      </c>
      <c r="C37" s="31" t="s">
        <v>1370</v>
      </c>
      <c r="D37" s="27" t="s">
        <v>1370</v>
      </c>
      <c r="E37" s="32" t="s">
        <v>1370</v>
      </c>
      <c r="F37" s="2" t="s">
        <v>1381</v>
      </c>
      <c r="J37" s="11" t="s">
        <v>1496</v>
      </c>
      <c r="K37" s="60" t="s">
        <v>1629</v>
      </c>
      <c r="L37" s="61" t="s">
        <v>1630</v>
      </c>
    </row>
    <row r="38" spans="1:12" x14ac:dyDescent="0.2">
      <c r="A38" s="4">
        <v>37</v>
      </c>
      <c r="B38" s="9" t="s">
        <v>6</v>
      </c>
      <c r="C38" s="31" t="s">
        <v>1370</v>
      </c>
      <c r="D38" s="27" t="s">
        <v>1370</v>
      </c>
      <c r="E38" s="32" t="s">
        <v>1370</v>
      </c>
      <c r="F38" s="2" t="s">
        <v>1382</v>
      </c>
      <c r="J38" s="11" t="s">
        <v>1496</v>
      </c>
      <c r="K38" s="60" t="s">
        <v>1631</v>
      </c>
      <c r="L38" s="61" t="s">
        <v>1632</v>
      </c>
    </row>
    <row r="39" spans="1:12" x14ac:dyDescent="0.2">
      <c r="A39" s="4">
        <v>38</v>
      </c>
      <c r="B39" s="9" t="s">
        <v>6</v>
      </c>
      <c r="C39" s="31" t="s">
        <v>1370</v>
      </c>
      <c r="D39" s="27" t="s">
        <v>1370</v>
      </c>
      <c r="E39" s="32" t="s">
        <v>1370</v>
      </c>
      <c r="F39" s="2" t="s">
        <v>78</v>
      </c>
      <c r="G39" s="3" t="s">
        <v>79</v>
      </c>
      <c r="I39" s="8" t="s">
        <v>80</v>
      </c>
      <c r="J39" s="11" t="s">
        <v>25</v>
      </c>
      <c r="K39" s="60" t="s">
        <v>1633</v>
      </c>
      <c r="L39" s="61" t="s">
        <v>1634</v>
      </c>
    </row>
    <row r="40" spans="1:12" x14ac:dyDescent="0.2">
      <c r="A40" s="4">
        <v>39</v>
      </c>
      <c r="B40" s="9" t="s">
        <v>6</v>
      </c>
      <c r="C40" s="31" t="s">
        <v>1370</v>
      </c>
      <c r="D40" s="27" t="s">
        <v>1370</v>
      </c>
      <c r="E40" s="32" t="s">
        <v>1370</v>
      </c>
      <c r="F40" s="2" t="s">
        <v>1383</v>
      </c>
      <c r="G40" s="3" t="s">
        <v>79</v>
      </c>
      <c r="I40" s="8" t="s">
        <v>1384</v>
      </c>
      <c r="J40" s="11" t="s">
        <v>25</v>
      </c>
      <c r="K40" s="60" t="s">
        <v>1635</v>
      </c>
      <c r="L40" s="61" t="s">
        <v>1636</v>
      </c>
    </row>
    <row r="41" spans="1:12" x14ac:dyDescent="0.2">
      <c r="A41" s="4">
        <v>40</v>
      </c>
      <c r="B41" s="9" t="s">
        <v>6</v>
      </c>
      <c r="C41" s="31" t="s">
        <v>1370</v>
      </c>
      <c r="D41" s="27" t="s">
        <v>1370</v>
      </c>
      <c r="E41" s="32" t="s">
        <v>1374</v>
      </c>
      <c r="F41" s="2" t="s">
        <v>81</v>
      </c>
      <c r="G41" s="3" t="s">
        <v>82</v>
      </c>
      <c r="J41" s="11" t="s">
        <v>25</v>
      </c>
      <c r="K41" s="60" t="s">
        <v>1637</v>
      </c>
      <c r="L41" s="61" t="s">
        <v>1638</v>
      </c>
    </row>
    <row r="42" spans="1:12" x14ac:dyDescent="0.2">
      <c r="A42" s="4">
        <v>41</v>
      </c>
      <c r="B42" s="9" t="s">
        <v>6</v>
      </c>
      <c r="C42" s="31" t="s">
        <v>1370</v>
      </c>
      <c r="D42" s="27" t="s">
        <v>1370</v>
      </c>
      <c r="E42" s="32" t="s">
        <v>1370</v>
      </c>
      <c r="F42" s="2" t="s">
        <v>83</v>
      </c>
      <c r="G42" s="3" t="s">
        <v>84</v>
      </c>
      <c r="I42" s="8" t="s">
        <v>85</v>
      </c>
      <c r="J42" s="11" t="s">
        <v>25</v>
      </c>
      <c r="K42" s="60" t="s">
        <v>1639</v>
      </c>
      <c r="L42" s="61" t="s">
        <v>1640</v>
      </c>
    </row>
    <row r="43" spans="1:12" x14ac:dyDescent="0.2">
      <c r="A43" s="4">
        <v>42</v>
      </c>
      <c r="B43" s="9" t="s">
        <v>6</v>
      </c>
      <c r="C43" s="31" t="s">
        <v>1370</v>
      </c>
      <c r="D43" s="27" t="s">
        <v>1370</v>
      </c>
      <c r="E43" s="32" t="s">
        <v>1374</v>
      </c>
      <c r="F43" s="2" t="s">
        <v>86</v>
      </c>
      <c r="G43" s="3" t="s">
        <v>87</v>
      </c>
      <c r="I43" s="8" t="s">
        <v>88</v>
      </c>
      <c r="J43" s="11" t="s">
        <v>25</v>
      </c>
      <c r="K43" s="60" t="s">
        <v>1641</v>
      </c>
      <c r="L43" s="61" t="s">
        <v>1642</v>
      </c>
    </row>
    <row r="44" spans="1:12" x14ac:dyDescent="0.2">
      <c r="A44" s="4">
        <v>43</v>
      </c>
      <c r="B44" s="9" t="s">
        <v>6</v>
      </c>
      <c r="C44" s="31" t="s">
        <v>1370</v>
      </c>
      <c r="D44" s="27" t="s">
        <v>1370</v>
      </c>
      <c r="E44" s="32" t="s">
        <v>1374</v>
      </c>
      <c r="F44" s="2" t="s">
        <v>90</v>
      </c>
      <c r="G44" s="3" t="s">
        <v>89</v>
      </c>
      <c r="J44" s="11" t="s">
        <v>25</v>
      </c>
      <c r="K44" s="60" t="s">
        <v>1643</v>
      </c>
      <c r="L44" s="61" t="s">
        <v>1644</v>
      </c>
    </row>
    <row r="45" spans="1:12" x14ac:dyDescent="0.2">
      <c r="A45" s="4">
        <v>44</v>
      </c>
      <c r="B45" s="9" t="s">
        <v>6</v>
      </c>
      <c r="C45" s="31" t="s">
        <v>1370</v>
      </c>
      <c r="D45" s="27" t="s">
        <v>1370</v>
      </c>
      <c r="E45" s="32" t="s">
        <v>1370</v>
      </c>
      <c r="F45" s="2" t="s">
        <v>91</v>
      </c>
      <c r="G45" s="3" t="s">
        <v>92</v>
      </c>
      <c r="I45" s="8" t="s">
        <v>89</v>
      </c>
      <c r="J45" s="11" t="s">
        <v>25</v>
      </c>
      <c r="K45" s="60" t="s">
        <v>1645</v>
      </c>
      <c r="L45" s="61" t="s">
        <v>1646</v>
      </c>
    </row>
    <row r="46" spans="1:12" x14ac:dyDescent="0.2">
      <c r="A46" s="4">
        <v>45</v>
      </c>
      <c r="B46" s="9" t="s">
        <v>6</v>
      </c>
      <c r="C46" s="31" t="s">
        <v>1370</v>
      </c>
      <c r="D46" s="27" t="s">
        <v>1370</v>
      </c>
      <c r="E46" s="32" t="s">
        <v>1370</v>
      </c>
      <c r="F46" s="2" t="s">
        <v>93</v>
      </c>
      <c r="G46" s="3" t="s">
        <v>80</v>
      </c>
      <c r="H46" s="7">
        <v>1600</v>
      </c>
      <c r="J46" s="11" t="s">
        <v>25</v>
      </c>
      <c r="K46" s="60" t="s">
        <v>1647</v>
      </c>
      <c r="L46" s="61" t="s">
        <v>1648</v>
      </c>
    </row>
    <row r="47" spans="1:12" x14ac:dyDescent="0.2">
      <c r="A47" s="4">
        <v>46</v>
      </c>
      <c r="B47" s="9" t="s">
        <v>6</v>
      </c>
      <c r="C47" s="31" t="s">
        <v>1370</v>
      </c>
      <c r="D47" s="27" t="s">
        <v>1370</v>
      </c>
      <c r="E47" s="32" t="s">
        <v>1374</v>
      </c>
      <c r="F47" s="2" t="s">
        <v>94</v>
      </c>
      <c r="G47" s="3" t="s">
        <v>80</v>
      </c>
      <c r="I47" s="8" t="s">
        <v>95</v>
      </c>
      <c r="J47" s="11" t="s">
        <v>25</v>
      </c>
      <c r="K47" s="60" t="s">
        <v>1649</v>
      </c>
      <c r="L47" s="61" t="s">
        <v>1650</v>
      </c>
    </row>
    <row r="48" spans="1:12" x14ac:dyDescent="0.2">
      <c r="A48" s="4">
        <v>47</v>
      </c>
      <c r="B48" s="9" t="s">
        <v>6</v>
      </c>
      <c r="C48" s="31" t="s">
        <v>1370</v>
      </c>
      <c r="D48" s="27" t="s">
        <v>1370</v>
      </c>
      <c r="E48" s="32" t="s">
        <v>1374</v>
      </c>
      <c r="F48" s="2" t="s">
        <v>96</v>
      </c>
      <c r="G48" s="3" t="s">
        <v>80</v>
      </c>
      <c r="I48" s="8" t="s">
        <v>79</v>
      </c>
      <c r="J48" s="11" t="s">
        <v>25</v>
      </c>
      <c r="K48" s="60" t="s">
        <v>1651</v>
      </c>
      <c r="L48" s="61" t="s">
        <v>1652</v>
      </c>
    </row>
    <row r="49" spans="1:12" x14ac:dyDescent="0.2">
      <c r="A49" s="4">
        <v>48</v>
      </c>
      <c r="B49" s="9" t="s">
        <v>6</v>
      </c>
      <c r="C49" s="31" t="s">
        <v>1370</v>
      </c>
      <c r="D49" s="27" t="s">
        <v>1370</v>
      </c>
      <c r="E49" s="32" t="s">
        <v>1374</v>
      </c>
      <c r="F49" s="2" t="s">
        <v>97</v>
      </c>
      <c r="G49" s="3" t="s">
        <v>98</v>
      </c>
      <c r="I49" s="8" t="s">
        <v>99</v>
      </c>
      <c r="J49" s="11" t="s">
        <v>1390</v>
      </c>
      <c r="K49" s="60" t="s">
        <v>1653</v>
      </c>
      <c r="L49" s="61" t="s">
        <v>1654</v>
      </c>
    </row>
    <row r="50" spans="1:12" x14ac:dyDescent="0.2">
      <c r="A50" s="4">
        <v>49</v>
      </c>
      <c r="B50" s="9" t="s">
        <v>6</v>
      </c>
      <c r="C50" s="31" t="s">
        <v>1370</v>
      </c>
      <c r="D50" s="27" t="s">
        <v>1370</v>
      </c>
      <c r="E50" s="32" t="s">
        <v>1374</v>
      </c>
      <c r="F50" s="2" t="s">
        <v>100</v>
      </c>
      <c r="G50" s="3" t="s">
        <v>42</v>
      </c>
      <c r="I50" s="8" t="s">
        <v>104</v>
      </c>
      <c r="J50" s="11" t="s">
        <v>1390</v>
      </c>
      <c r="K50" s="60" t="s">
        <v>1655</v>
      </c>
      <c r="L50" s="61" t="s">
        <v>1656</v>
      </c>
    </row>
    <row r="51" spans="1:12" x14ac:dyDescent="0.2">
      <c r="A51" s="4">
        <v>50</v>
      </c>
      <c r="B51" s="9" t="s">
        <v>6</v>
      </c>
      <c r="C51" s="31" t="s">
        <v>1370</v>
      </c>
      <c r="D51" s="27" t="s">
        <v>1370</v>
      </c>
      <c r="E51" s="32" t="s">
        <v>1374</v>
      </c>
      <c r="F51" s="2" t="s">
        <v>101</v>
      </c>
      <c r="G51" s="3" t="s">
        <v>42</v>
      </c>
      <c r="I51" s="8" t="s">
        <v>105</v>
      </c>
      <c r="J51" s="11" t="s">
        <v>1390</v>
      </c>
      <c r="K51" s="60" t="s">
        <v>1657</v>
      </c>
      <c r="L51" s="61" t="s">
        <v>1658</v>
      </c>
    </row>
    <row r="52" spans="1:12" x14ac:dyDescent="0.2">
      <c r="A52" s="4">
        <v>51</v>
      </c>
      <c r="B52" s="9" t="s">
        <v>6</v>
      </c>
      <c r="C52" s="31" t="s">
        <v>1370</v>
      </c>
      <c r="D52" s="27" t="s">
        <v>1370</v>
      </c>
      <c r="E52" s="32" t="s">
        <v>1374</v>
      </c>
      <c r="F52" s="2" t="s">
        <v>102</v>
      </c>
      <c r="G52" s="3" t="s">
        <v>42</v>
      </c>
      <c r="I52" s="8" t="s">
        <v>42</v>
      </c>
      <c r="J52" s="11" t="s">
        <v>1390</v>
      </c>
      <c r="K52" s="60" t="s">
        <v>1659</v>
      </c>
      <c r="L52" s="61" t="s">
        <v>1660</v>
      </c>
    </row>
    <row r="53" spans="1:12" x14ac:dyDescent="0.2">
      <c r="A53" s="4">
        <v>52</v>
      </c>
      <c r="B53" s="9" t="s">
        <v>6</v>
      </c>
      <c r="C53" s="31" t="s">
        <v>1370</v>
      </c>
      <c r="D53" s="27" t="s">
        <v>1370</v>
      </c>
      <c r="E53" s="32" t="s">
        <v>1370</v>
      </c>
      <c r="F53" s="2" t="s">
        <v>103</v>
      </c>
      <c r="G53" s="3" t="s">
        <v>42</v>
      </c>
      <c r="I53" s="8" t="s">
        <v>106</v>
      </c>
      <c r="J53" s="11" t="s">
        <v>1390</v>
      </c>
      <c r="K53" s="60" t="s">
        <v>1661</v>
      </c>
      <c r="L53" s="61" t="s">
        <v>1662</v>
      </c>
    </row>
    <row r="54" spans="1:12" x14ac:dyDescent="0.2">
      <c r="A54" s="4">
        <v>53</v>
      </c>
      <c r="B54" s="9" t="s">
        <v>6</v>
      </c>
      <c r="C54" s="31" t="s">
        <v>1370</v>
      </c>
      <c r="D54" s="27" t="s">
        <v>1370</v>
      </c>
      <c r="E54" s="32" t="s">
        <v>1370</v>
      </c>
      <c r="F54" s="2" t="s">
        <v>1391</v>
      </c>
      <c r="G54" s="3" t="s">
        <v>36</v>
      </c>
      <c r="I54" s="8" t="s">
        <v>107</v>
      </c>
      <c r="J54" s="11" t="s">
        <v>1390</v>
      </c>
      <c r="K54" s="60" t="s">
        <v>1663</v>
      </c>
      <c r="L54" s="61" t="s">
        <v>1664</v>
      </c>
    </row>
    <row r="55" spans="1:12" x14ac:dyDescent="0.2">
      <c r="A55" s="4">
        <v>54</v>
      </c>
      <c r="B55" s="9" t="s">
        <v>6</v>
      </c>
      <c r="C55" s="31" t="s">
        <v>1370</v>
      </c>
      <c r="D55" s="27" t="s">
        <v>1370</v>
      </c>
      <c r="E55" s="32" t="s">
        <v>1370</v>
      </c>
      <c r="F55" s="2" t="s">
        <v>1392</v>
      </c>
      <c r="G55" s="3" t="s">
        <v>36</v>
      </c>
      <c r="I55" s="8" t="s">
        <v>1393</v>
      </c>
      <c r="J55" s="11" t="s">
        <v>59</v>
      </c>
      <c r="K55" s="60" t="s">
        <v>1665</v>
      </c>
      <c r="L55" s="61" t="s">
        <v>1666</v>
      </c>
    </row>
    <row r="56" spans="1:12" x14ac:dyDescent="0.2">
      <c r="A56" s="4">
        <v>55</v>
      </c>
      <c r="B56" s="9" t="s">
        <v>6</v>
      </c>
      <c r="C56" s="31" t="s">
        <v>1370</v>
      </c>
      <c r="D56" s="27" t="s">
        <v>1370</v>
      </c>
      <c r="E56" s="32" t="s">
        <v>1374</v>
      </c>
      <c r="F56" s="2" t="s">
        <v>59</v>
      </c>
      <c r="G56" s="3" t="s">
        <v>36</v>
      </c>
      <c r="I56" s="8" t="s">
        <v>42</v>
      </c>
      <c r="J56" s="11" t="s">
        <v>59</v>
      </c>
      <c r="K56" s="60" t="s">
        <v>1667</v>
      </c>
      <c r="L56" s="61" t="s">
        <v>1668</v>
      </c>
    </row>
    <row r="57" spans="1:12" x14ac:dyDescent="0.2">
      <c r="A57" s="4">
        <v>56</v>
      </c>
      <c r="B57" s="9" t="s">
        <v>6</v>
      </c>
      <c r="C57" s="31" t="s">
        <v>1370</v>
      </c>
      <c r="D57" s="27" t="s">
        <v>1370</v>
      </c>
      <c r="E57" s="32" t="s">
        <v>1370</v>
      </c>
      <c r="F57" s="2" t="s">
        <v>108</v>
      </c>
      <c r="G57" s="3" t="s">
        <v>109</v>
      </c>
      <c r="J57" s="11" t="s">
        <v>27</v>
      </c>
      <c r="K57" s="60" t="s">
        <v>1669</v>
      </c>
      <c r="L57" s="61" t="s">
        <v>1670</v>
      </c>
    </row>
    <row r="58" spans="1:12" x14ac:dyDescent="0.2">
      <c r="A58" s="4">
        <v>57</v>
      </c>
      <c r="B58" s="9" t="s">
        <v>6</v>
      </c>
      <c r="C58" s="31" t="s">
        <v>1370</v>
      </c>
      <c r="D58" s="27" t="s">
        <v>1370</v>
      </c>
      <c r="E58" s="32" t="s">
        <v>1374</v>
      </c>
      <c r="F58" s="2" t="s">
        <v>110</v>
      </c>
      <c r="G58" s="3" t="s">
        <v>109</v>
      </c>
      <c r="I58" s="8" t="s">
        <v>111</v>
      </c>
      <c r="J58" s="11" t="s">
        <v>1394</v>
      </c>
      <c r="K58" s="60" t="s">
        <v>1671</v>
      </c>
      <c r="L58" s="61" t="s">
        <v>1672</v>
      </c>
    </row>
    <row r="59" spans="1:12" x14ac:dyDescent="0.2">
      <c r="A59" s="4">
        <v>58</v>
      </c>
      <c r="B59" s="9" t="s">
        <v>6</v>
      </c>
      <c r="C59" s="31" t="s">
        <v>1370</v>
      </c>
      <c r="D59" s="27" t="s">
        <v>1370</v>
      </c>
      <c r="E59" s="32" t="s">
        <v>1370</v>
      </c>
      <c r="F59" s="2" t="s">
        <v>113</v>
      </c>
      <c r="G59" s="3" t="s">
        <v>109</v>
      </c>
      <c r="J59" s="11" t="s">
        <v>1395</v>
      </c>
      <c r="K59" s="60" t="s">
        <v>1673</v>
      </c>
      <c r="L59" s="61" t="s">
        <v>1674</v>
      </c>
    </row>
    <row r="60" spans="1:12" x14ac:dyDescent="0.2">
      <c r="A60" s="4">
        <v>59</v>
      </c>
      <c r="B60" s="9" t="s">
        <v>6</v>
      </c>
      <c r="C60" s="31" t="s">
        <v>1370</v>
      </c>
      <c r="D60" s="27" t="s">
        <v>1370</v>
      </c>
      <c r="E60" s="32" t="s">
        <v>1370</v>
      </c>
      <c r="F60" s="2" t="s">
        <v>114</v>
      </c>
      <c r="G60" s="3" t="s">
        <v>109</v>
      </c>
      <c r="I60" s="8" t="s">
        <v>42</v>
      </c>
      <c r="J60" s="11" t="s">
        <v>26</v>
      </c>
      <c r="K60" s="60" t="s">
        <v>1675</v>
      </c>
      <c r="L60" s="61" t="s">
        <v>1676</v>
      </c>
    </row>
    <row r="61" spans="1:12" x14ac:dyDescent="0.2">
      <c r="A61" s="4">
        <v>60</v>
      </c>
      <c r="B61" s="9" t="s">
        <v>6</v>
      </c>
      <c r="C61" s="31" t="s">
        <v>1374</v>
      </c>
      <c r="D61" s="27" t="s">
        <v>1370</v>
      </c>
      <c r="E61" s="32" t="s">
        <v>1370</v>
      </c>
      <c r="F61" s="2" t="s">
        <v>115</v>
      </c>
      <c r="G61" s="3" t="s">
        <v>116</v>
      </c>
      <c r="I61" s="8" t="s">
        <v>117</v>
      </c>
      <c r="J61" s="11" t="s">
        <v>26</v>
      </c>
      <c r="K61" s="60" t="s">
        <v>1677</v>
      </c>
      <c r="L61" s="61" t="s">
        <v>1678</v>
      </c>
    </row>
    <row r="62" spans="1:12" x14ac:dyDescent="0.2">
      <c r="A62" s="4">
        <v>61</v>
      </c>
      <c r="B62" s="9" t="s">
        <v>6</v>
      </c>
      <c r="C62" s="31" t="s">
        <v>1374</v>
      </c>
      <c r="D62" s="27" t="s">
        <v>1370</v>
      </c>
      <c r="E62" s="32" t="s">
        <v>1374</v>
      </c>
      <c r="F62" s="2" t="s">
        <v>118</v>
      </c>
      <c r="G62" s="3" t="s">
        <v>119</v>
      </c>
      <c r="I62" s="8" t="s">
        <v>120</v>
      </c>
      <c r="J62" s="11" t="s">
        <v>26</v>
      </c>
      <c r="K62" s="60" t="s">
        <v>1679</v>
      </c>
      <c r="L62" s="61" t="s">
        <v>1680</v>
      </c>
    </row>
    <row r="63" spans="1:12" x14ac:dyDescent="0.2">
      <c r="A63" s="4">
        <v>62</v>
      </c>
      <c r="B63" s="9" t="s">
        <v>6</v>
      </c>
      <c r="C63" s="31" t="s">
        <v>1374</v>
      </c>
      <c r="D63" s="27" t="s">
        <v>1370</v>
      </c>
      <c r="E63" s="32" t="s">
        <v>1370</v>
      </c>
      <c r="F63" s="2" t="s">
        <v>121</v>
      </c>
      <c r="G63" s="3" t="s">
        <v>122</v>
      </c>
      <c r="I63" s="8" t="s">
        <v>117</v>
      </c>
      <c r="J63" s="11" t="s">
        <v>26</v>
      </c>
      <c r="K63" s="60" t="s">
        <v>1681</v>
      </c>
      <c r="L63" s="61" t="s">
        <v>1682</v>
      </c>
    </row>
    <row r="64" spans="1:12" x14ac:dyDescent="0.2">
      <c r="A64" s="4">
        <v>63</v>
      </c>
      <c r="B64" s="9" t="s">
        <v>6</v>
      </c>
      <c r="C64" s="31" t="s">
        <v>1374</v>
      </c>
      <c r="D64" s="27" t="s">
        <v>1370</v>
      </c>
      <c r="E64" s="32" t="s">
        <v>1370</v>
      </c>
      <c r="F64" s="2" t="s">
        <v>123</v>
      </c>
      <c r="G64" s="3" t="s">
        <v>124</v>
      </c>
      <c r="I64" s="8" t="s">
        <v>125</v>
      </c>
      <c r="J64" s="11" t="s">
        <v>26</v>
      </c>
      <c r="K64" s="60" t="s">
        <v>1683</v>
      </c>
      <c r="L64" s="61" t="s">
        <v>1684</v>
      </c>
    </row>
    <row r="65" spans="1:12" x14ac:dyDescent="0.2">
      <c r="A65" s="4">
        <v>64</v>
      </c>
      <c r="B65" s="9" t="s">
        <v>6</v>
      </c>
      <c r="C65" s="31" t="s">
        <v>1374</v>
      </c>
      <c r="D65" s="27" t="s">
        <v>1370</v>
      </c>
      <c r="E65" s="32" t="s">
        <v>1370</v>
      </c>
      <c r="F65" s="2" t="s">
        <v>126</v>
      </c>
      <c r="G65" s="3" t="s">
        <v>124</v>
      </c>
      <c r="I65" s="8" t="s">
        <v>120</v>
      </c>
      <c r="J65" s="11" t="s">
        <v>26</v>
      </c>
      <c r="K65" s="60" t="s">
        <v>1685</v>
      </c>
      <c r="L65" s="61" t="s">
        <v>1686</v>
      </c>
    </row>
    <row r="66" spans="1:12" x14ac:dyDescent="0.2">
      <c r="A66" s="4">
        <v>65</v>
      </c>
      <c r="B66" s="9" t="s">
        <v>6</v>
      </c>
      <c r="C66" s="31" t="s">
        <v>1370</v>
      </c>
      <c r="D66" s="27" t="s">
        <v>1370</v>
      </c>
      <c r="E66" s="32" t="s">
        <v>1370</v>
      </c>
      <c r="F66" s="2" t="s">
        <v>127</v>
      </c>
      <c r="G66" s="3" t="s">
        <v>128</v>
      </c>
      <c r="I66" s="8" t="s">
        <v>117</v>
      </c>
      <c r="J66" s="11" t="s">
        <v>26</v>
      </c>
      <c r="K66" s="60" t="s">
        <v>1687</v>
      </c>
      <c r="L66" s="61" t="s">
        <v>1688</v>
      </c>
    </row>
    <row r="67" spans="1:12" x14ac:dyDescent="0.2">
      <c r="A67" s="4">
        <v>66</v>
      </c>
      <c r="B67" s="9" t="s">
        <v>6</v>
      </c>
      <c r="C67" s="31" t="s">
        <v>1374</v>
      </c>
      <c r="D67" s="27" t="s">
        <v>1370</v>
      </c>
      <c r="E67" s="32" t="s">
        <v>1370</v>
      </c>
      <c r="F67" s="2" t="s">
        <v>129</v>
      </c>
      <c r="G67" s="3" t="s">
        <v>130</v>
      </c>
      <c r="I67" s="8" t="s">
        <v>116</v>
      </c>
      <c r="J67" s="11" t="s">
        <v>26</v>
      </c>
      <c r="K67" s="60" t="s">
        <v>1689</v>
      </c>
      <c r="L67" s="61" t="s">
        <v>1690</v>
      </c>
    </row>
    <row r="68" spans="1:12" x14ac:dyDescent="0.2">
      <c r="A68" s="4">
        <v>67</v>
      </c>
      <c r="B68" s="9" t="s">
        <v>6</v>
      </c>
      <c r="C68" s="31" t="s">
        <v>1374</v>
      </c>
      <c r="D68" s="27" t="s">
        <v>1370</v>
      </c>
      <c r="E68" s="32" t="s">
        <v>1374</v>
      </c>
      <c r="F68" s="2" t="s">
        <v>131</v>
      </c>
      <c r="G68" s="3" t="s">
        <v>132</v>
      </c>
      <c r="I68" s="8" t="s">
        <v>133</v>
      </c>
      <c r="J68" s="11" t="s">
        <v>26</v>
      </c>
      <c r="K68" s="60" t="s">
        <v>1691</v>
      </c>
      <c r="L68" s="61" t="s">
        <v>1692</v>
      </c>
    </row>
    <row r="69" spans="1:12" x14ac:dyDescent="0.2">
      <c r="A69" s="4">
        <v>68</v>
      </c>
      <c r="B69" s="9" t="s">
        <v>6</v>
      </c>
      <c r="C69" s="31" t="s">
        <v>1374</v>
      </c>
      <c r="D69" s="27" t="s">
        <v>1370</v>
      </c>
      <c r="E69" s="32" t="s">
        <v>1370</v>
      </c>
      <c r="F69" s="2" t="s">
        <v>134</v>
      </c>
      <c r="G69" s="3" t="s">
        <v>132</v>
      </c>
      <c r="I69" s="8" t="s">
        <v>135</v>
      </c>
      <c r="J69" s="11" t="s">
        <v>26</v>
      </c>
      <c r="K69" s="60" t="s">
        <v>1693</v>
      </c>
      <c r="L69" s="61" t="s">
        <v>1694</v>
      </c>
    </row>
    <row r="70" spans="1:12" x14ac:dyDescent="0.2">
      <c r="A70" s="4">
        <v>69</v>
      </c>
      <c r="B70" s="9" t="s">
        <v>6</v>
      </c>
      <c r="C70" s="31" t="s">
        <v>1374</v>
      </c>
      <c r="D70" s="27" t="s">
        <v>1370</v>
      </c>
      <c r="E70" s="32" t="s">
        <v>1370</v>
      </c>
      <c r="F70" s="2" t="s">
        <v>136</v>
      </c>
      <c r="G70" s="3" t="s">
        <v>137</v>
      </c>
      <c r="H70" s="7">
        <v>480</v>
      </c>
      <c r="I70" s="8" t="s">
        <v>42</v>
      </c>
      <c r="J70" s="11" t="s">
        <v>26</v>
      </c>
      <c r="K70" s="60" t="s">
        <v>1695</v>
      </c>
      <c r="L70" s="61" t="s">
        <v>1696</v>
      </c>
    </row>
    <row r="71" spans="1:12" x14ac:dyDescent="0.2">
      <c r="A71" s="4">
        <v>70</v>
      </c>
      <c r="B71" s="9" t="s">
        <v>6</v>
      </c>
      <c r="C71" s="31" t="s">
        <v>1370</v>
      </c>
      <c r="D71" s="27" t="s">
        <v>1370</v>
      </c>
      <c r="E71" s="32" t="s">
        <v>1374</v>
      </c>
      <c r="F71" s="2" t="s">
        <v>138</v>
      </c>
      <c r="G71" s="3" t="s">
        <v>139</v>
      </c>
      <c r="I71" s="8" t="s">
        <v>140</v>
      </c>
      <c r="J71" s="11" t="s">
        <v>26</v>
      </c>
      <c r="K71" s="60" t="s">
        <v>1697</v>
      </c>
      <c r="L71" s="61" t="s">
        <v>1698</v>
      </c>
    </row>
    <row r="72" spans="1:12" x14ac:dyDescent="0.2">
      <c r="A72" s="4">
        <v>71</v>
      </c>
      <c r="B72" s="9" t="s">
        <v>6</v>
      </c>
      <c r="C72" s="31" t="s">
        <v>1374</v>
      </c>
      <c r="D72" s="27" t="s">
        <v>1370</v>
      </c>
      <c r="E72" s="32" t="s">
        <v>1370</v>
      </c>
      <c r="F72" s="2" t="s">
        <v>141</v>
      </c>
      <c r="G72" s="3" t="s">
        <v>125</v>
      </c>
      <c r="I72" s="8" t="s">
        <v>142</v>
      </c>
      <c r="J72" s="11" t="s">
        <v>26</v>
      </c>
      <c r="K72" s="60" t="s">
        <v>1699</v>
      </c>
      <c r="L72" s="61" t="s">
        <v>1700</v>
      </c>
    </row>
    <row r="73" spans="1:12" x14ac:dyDescent="0.2">
      <c r="A73" s="4">
        <v>72</v>
      </c>
      <c r="B73" s="9" t="s">
        <v>6</v>
      </c>
      <c r="C73" s="31" t="s">
        <v>1374</v>
      </c>
      <c r="D73" s="27" t="s">
        <v>1370</v>
      </c>
      <c r="E73" s="32" t="s">
        <v>1370</v>
      </c>
      <c r="F73" s="2" t="s">
        <v>143</v>
      </c>
      <c r="G73" s="3" t="s">
        <v>125</v>
      </c>
      <c r="I73" s="8" t="s">
        <v>144</v>
      </c>
      <c r="J73" s="11" t="s">
        <v>26</v>
      </c>
      <c r="K73" s="60" t="s">
        <v>1701</v>
      </c>
      <c r="L73" s="61" t="s">
        <v>1702</v>
      </c>
    </row>
    <row r="74" spans="1:12" x14ac:dyDescent="0.2">
      <c r="A74" s="4">
        <v>73</v>
      </c>
      <c r="B74" s="9" t="s">
        <v>6</v>
      </c>
      <c r="C74" s="31" t="s">
        <v>1370</v>
      </c>
      <c r="D74" s="27" t="s">
        <v>1370</v>
      </c>
      <c r="E74" s="32" t="s">
        <v>1374</v>
      </c>
      <c r="F74" s="2" t="s">
        <v>1360</v>
      </c>
      <c r="G74" s="3" t="s">
        <v>1361</v>
      </c>
      <c r="I74" s="8" t="s">
        <v>145</v>
      </c>
      <c r="J74" s="11" t="s">
        <v>26</v>
      </c>
      <c r="K74" s="60" t="s">
        <v>1703</v>
      </c>
      <c r="L74" s="61" t="s">
        <v>1704</v>
      </c>
    </row>
    <row r="75" spans="1:12" x14ac:dyDescent="0.2">
      <c r="A75" s="4">
        <v>74</v>
      </c>
      <c r="B75" s="9" t="s">
        <v>6</v>
      </c>
      <c r="C75" s="31" t="s">
        <v>1370</v>
      </c>
      <c r="D75" s="27" t="s">
        <v>1370</v>
      </c>
      <c r="E75" s="32" t="s">
        <v>1370</v>
      </c>
      <c r="F75" s="2" t="s">
        <v>146</v>
      </c>
      <c r="G75" s="3" t="s">
        <v>147</v>
      </c>
      <c r="I75" s="8" t="s">
        <v>148</v>
      </c>
      <c r="J75" s="11" t="s">
        <v>26</v>
      </c>
      <c r="K75" s="60" t="s">
        <v>1705</v>
      </c>
      <c r="L75" s="61" t="s">
        <v>1706</v>
      </c>
    </row>
    <row r="76" spans="1:12" x14ac:dyDescent="0.2">
      <c r="A76" s="4">
        <v>75</v>
      </c>
      <c r="B76" s="9" t="s">
        <v>6</v>
      </c>
      <c r="C76" s="31" t="s">
        <v>1370</v>
      </c>
      <c r="D76" s="27" t="s">
        <v>1370</v>
      </c>
      <c r="E76" s="32" t="s">
        <v>1370</v>
      </c>
      <c r="F76" s="2" t="s">
        <v>149</v>
      </c>
      <c r="G76" s="3" t="s">
        <v>148</v>
      </c>
      <c r="I76" s="8" t="s">
        <v>150</v>
      </c>
      <c r="J76" s="11" t="s">
        <v>26</v>
      </c>
      <c r="K76" s="60" t="s">
        <v>1707</v>
      </c>
      <c r="L76" s="61" t="s">
        <v>1708</v>
      </c>
    </row>
    <row r="77" spans="1:12" x14ac:dyDescent="0.2">
      <c r="A77" s="4">
        <v>76</v>
      </c>
      <c r="B77" s="9" t="s">
        <v>6</v>
      </c>
      <c r="C77" s="31" t="s">
        <v>1374</v>
      </c>
      <c r="D77" s="27" t="s">
        <v>1370</v>
      </c>
      <c r="E77" s="32" t="s">
        <v>1374</v>
      </c>
      <c r="F77" s="2" t="s">
        <v>151</v>
      </c>
      <c r="G77" s="3" t="s">
        <v>148</v>
      </c>
      <c r="I77" s="8" t="s">
        <v>132</v>
      </c>
      <c r="J77" s="11" t="s">
        <v>26</v>
      </c>
      <c r="K77" s="60" t="s">
        <v>1709</v>
      </c>
      <c r="L77" s="61" t="s">
        <v>1710</v>
      </c>
    </row>
    <row r="78" spans="1:12" x14ac:dyDescent="0.2">
      <c r="A78" s="4">
        <v>77</v>
      </c>
      <c r="B78" s="9" t="s">
        <v>6</v>
      </c>
      <c r="C78" s="31" t="s">
        <v>1370</v>
      </c>
      <c r="D78" s="27" t="s">
        <v>1370</v>
      </c>
      <c r="E78" s="32" t="s">
        <v>1370</v>
      </c>
      <c r="F78" s="2" t="s">
        <v>132</v>
      </c>
      <c r="G78" s="3" t="s">
        <v>132</v>
      </c>
      <c r="I78" s="8" t="s">
        <v>42</v>
      </c>
      <c r="J78" s="11" t="s">
        <v>26</v>
      </c>
      <c r="K78" s="60" t="s">
        <v>1711</v>
      </c>
      <c r="L78" s="61" t="s">
        <v>1712</v>
      </c>
    </row>
    <row r="79" spans="1:12" x14ac:dyDescent="0.2">
      <c r="A79" s="4">
        <v>78</v>
      </c>
      <c r="B79" s="9" t="s">
        <v>6</v>
      </c>
      <c r="C79" s="31" t="s">
        <v>1374</v>
      </c>
      <c r="D79" s="27" t="s">
        <v>1370</v>
      </c>
      <c r="E79" s="32" t="s">
        <v>1370</v>
      </c>
      <c r="F79" s="2" t="s">
        <v>152</v>
      </c>
      <c r="G79" s="3" t="s">
        <v>135</v>
      </c>
      <c r="I79" s="8" t="s">
        <v>132</v>
      </c>
      <c r="J79" s="11" t="s">
        <v>26</v>
      </c>
      <c r="K79" s="60" t="s">
        <v>1713</v>
      </c>
      <c r="L79" s="61" t="s">
        <v>1714</v>
      </c>
    </row>
    <row r="80" spans="1:12" x14ac:dyDescent="0.2">
      <c r="A80" s="4">
        <v>79</v>
      </c>
      <c r="B80" s="9" t="s">
        <v>6</v>
      </c>
      <c r="C80" s="31" t="s">
        <v>1370</v>
      </c>
      <c r="D80" s="27" t="s">
        <v>1370</v>
      </c>
      <c r="E80" s="32" t="s">
        <v>1370</v>
      </c>
      <c r="F80" s="2" t="s">
        <v>131</v>
      </c>
      <c r="G80" s="3" t="s">
        <v>132</v>
      </c>
      <c r="I80" s="8" t="s">
        <v>133</v>
      </c>
      <c r="J80" s="11" t="s">
        <v>26</v>
      </c>
      <c r="K80" s="60" t="s">
        <v>1715</v>
      </c>
      <c r="L80" s="61" t="s">
        <v>1716</v>
      </c>
    </row>
    <row r="81" spans="1:12" x14ac:dyDescent="0.2">
      <c r="A81" s="4">
        <v>80</v>
      </c>
      <c r="B81" s="9" t="s">
        <v>6</v>
      </c>
      <c r="C81" s="31" t="s">
        <v>1370</v>
      </c>
      <c r="D81" s="27" t="s">
        <v>1370</v>
      </c>
      <c r="E81" s="32" t="s">
        <v>1374</v>
      </c>
      <c r="F81" s="2" t="s">
        <v>114</v>
      </c>
      <c r="G81" s="3" t="s">
        <v>109</v>
      </c>
      <c r="I81" s="8" t="s">
        <v>42</v>
      </c>
      <c r="J81" s="11" t="s">
        <v>26</v>
      </c>
      <c r="K81" s="60" t="s">
        <v>1717</v>
      </c>
      <c r="L81" s="61" t="s">
        <v>1718</v>
      </c>
    </row>
    <row r="82" spans="1:12" x14ac:dyDescent="0.2">
      <c r="A82" s="4">
        <v>81</v>
      </c>
      <c r="B82" s="9" t="s">
        <v>6</v>
      </c>
      <c r="C82" s="31" t="s">
        <v>1370</v>
      </c>
      <c r="D82" s="27" t="s">
        <v>1370</v>
      </c>
      <c r="E82" s="32" t="s">
        <v>1370</v>
      </c>
      <c r="F82" s="2" t="s">
        <v>113</v>
      </c>
      <c r="G82" s="3" t="s">
        <v>109</v>
      </c>
      <c r="I82" s="8" t="s">
        <v>42</v>
      </c>
      <c r="J82" s="11" t="s">
        <v>1395</v>
      </c>
      <c r="K82" s="60" t="s">
        <v>1719</v>
      </c>
      <c r="L82" s="61" t="s">
        <v>1720</v>
      </c>
    </row>
    <row r="83" spans="1:12" x14ac:dyDescent="0.2">
      <c r="A83" s="4">
        <v>82</v>
      </c>
      <c r="B83" s="9" t="s">
        <v>6</v>
      </c>
      <c r="C83" s="31" t="s">
        <v>1370</v>
      </c>
      <c r="D83" s="27" t="s">
        <v>1370</v>
      </c>
      <c r="E83" s="32" t="s">
        <v>1374</v>
      </c>
      <c r="F83" s="2" t="s">
        <v>110</v>
      </c>
      <c r="G83" s="3" t="s">
        <v>109</v>
      </c>
      <c r="I83" s="8" t="s">
        <v>42</v>
      </c>
      <c r="J83" s="11" t="s">
        <v>1394</v>
      </c>
      <c r="K83" s="60" t="s">
        <v>1721</v>
      </c>
      <c r="L83" s="61" t="s">
        <v>1722</v>
      </c>
    </row>
    <row r="84" spans="1:12" x14ac:dyDescent="0.2">
      <c r="A84" s="4">
        <v>83</v>
      </c>
      <c r="B84" s="9" t="s">
        <v>6</v>
      </c>
      <c r="C84" s="31" t="s">
        <v>1370</v>
      </c>
      <c r="D84" s="27" t="s">
        <v>1370</v>
      </c>
      <c r="E84" s="32" t="s">
        <v>1370</v>
      </c>
      <c r="F84" s="2" t="s">
        <v>108</v>
      </c>
      <c r="G84" s="3" t="s">
        <v>109</v>
      </c>
      <c r="I84" s="8" t="s">
        <v>42</v>
      </c>
      <c r="J84" s="11" t="s">
        <v>27</v>
      </c>
      <c r="K84" s="60" t="s">
        <v>1723</v>
      </c>
      <c r="L84" s="61" t="s">
        <v>1724</v>
      </c>
    </row>
    <row r="85" spans="1:12" x14ac:dyDescent="0.2">
      <c r="A85" s="4">
        <v>84</v>
      </c>
      <c r="B85" s="9" t="s">
        <v>6</v>
      </c>
      <c r="C85" s="31" t="s">
        <v>1370</v>
      </c>
      <c r="D85" s="27" t="s">
        <v>1374</v>
      </c>
      <c r="E85" s="32" t="s">
        <v>1370</v>
      </c>
      <c r="F85" s="2" t="s">
        <v>63</v>
      </c>
      <c r="G85" s="3" t="s">
        <v>64</v>
      </c>
      <c r="I85" s="8" t="s">
        <v>65</v>
      </c>
      <c r="J85" s="11" t="s">
        <v>1387</v>
      </c>
      <c r="K85" s="60" t="s">
        <v>1725</v>
      </c>
      <c r="L85" s="61" t="s">
        <v>1726</v>
      </c>
    </row>
    <row r="86" spans="1:12" x14ac:dyDescent="0.2">
      <c r="A86" s="4">
        <v>85</v>
      </c>
      <c r="B86" s="9" t="s">
        <v>6</v>
      </c>
      <c r="C86" s="31" t="s">
        <v>1374</v>
      </c>
      <c r="D86" s="27" t="s">
        <v>1370</v>
      </c>
      <c r="E86" s="32" t="s">
        <v>1370</v>
      </c>
      <c r="F86" s="2" t="s">
        <v>66</v>
      </c>
      <c r="G86" s="3" t="s">
        <v>67</v>
      </c>
      <c r="I86" s="8" t="s">
        <v>68</v>
      </c>
      <c r="J86" s="11" t="s">
        <v>1387</v>
      </c>
      <c r="K86" s="60" t="s">
        <v>1727</v>
      </c>
      <c r="L86" s="61" t="s">
        <v>1728</v>
      </c>
    </row>
    <row r="87" spans="1:12" x14ac:dyDescent="0.2">
      <c r="A87" s="4">
        <v>86</v>
      </c>
      <c r="B87" s="9" t="s">
        <v>6</v>
      </c>
      <c r="C87" s="31" t="s">
        <v>1374</v>
      </c>
      <c r="D87" s="27" t="s">
        <v>1370</v>
      </c>
      <c r="E87" s="32" t="s">
        <v>1374</v>
      </c>
      <c r="F87" s="2" t="s">
        <v>69</v>
      </c>
      <c r="G87" s="3" t="s">
        <v>67</v>
      </c>
      <c r="I87" s="8" t="s">
        <v>70</v>
      </c>
      <c r="J87" s="11" t="s">
        <v>1387</v>
      </c>
      <c r="K87" s="60" t="s">
        <v>1729</v>
      </c>
      <c r="L87" s="61" t="s">
        <v>1730</v>
      </c>
    </row>
    <row r="88" spans="1:12" x14ac:dyDescent="0.2">
      <c r="A88" s="4">
        <v>87</v>
      </c>
      <c r="B88" s="9" t="s">
        <v>6</v>
      </c>
      <c r="C88" s="31" t="s">
        <v>1374</v>
      </c>
      <c r="D88" s="27" t="s">
        <v>1370</v>
      </c>
      <c r="E88" s="32" t="s">
        <v>1370</v>
      </c>
      <c r="F88" s="2" t="s">
        <v>71</v>
      </c>
      <c r="G88" s="3" t="s">
        <v>70</v>
      </c>
      <c r="I88" s="8" t="s">
        <v>72</v>
      </c>
      <c r="J88" s="11" t="s">
        <v>1387</v>
      </c>
      <c r="K88" s="60" t="s">
        <v>1731</v>
      </c>
      <c r="L88" s="61" t="s">
        <v>1732</v>
      </c>
    </row>
    <row r="89" spans="1:12" x14ac:dyDescent="0.2">
      <c r="A89" s="4">
        <v>88</v>
      </c>
      <c r="B89" s="9" t="s">
        <v>6</v>
      </c>
      <c r="C89" s="31" t="s">
        <v>1374</v>
      </c>
      <c r="D89" s="27" t="s">
        <v>1370</v>
      </c>
      <c r="E89" s="32" t="s">
        <v>1370</v>
      </c>
      <c r="F89" s="2" t="s">
        <v>73</v>
      </c>
      <c r="G89" s="3" t="s">
        <v>72</v>
      </c>
      <c r="I89" s="8" t="s">
        <v>74</v>
      </c>
      <c r="J89" s="11" t="s">
        <v>1387</v>
      </c>
      <c r="K89" s="60" t="s">
        <v>1733</v>
      </c>
      <c r="L89" s="61" t="s">
        <v>1734</v>
      </c>
    </row>
    <row r="90" spans="1:12" x14ac:dyDescent="0.2">
      <c r="A90" s="4">
        <v>89</v>
      </c>
      <c r="B90" s="9" t="s">
        <v>6</v>
      </c>
      <c r="C90" s="31" t="s">
        <v>1374</v>
      </c>
      <c r="D90" s="27" t="s">
        <v>1370</v>
      </c>
      <c r="E90" s="32" t="s">
        <v>1370</v>
      </c>
      <c r="F90" s="2" t="s">
        <v>75</v>
      </c>
      <c r="G90" s="3" t="s">
        <v>72</v>
      </c>
      <c r="I90" s="8" t="s">
        <v>76</v>
      </c>
      <c r="J90" s="11" t="s">
        <v>1387</v>
      </c>
      <c r="K90" s="60" t="s">
        <v>1735</v>
      </c>
      <c r="L90" s="61" t="s">
        <v>1736</v>
      </c>
    </row>
    <row r="91" spans="1:12" x14ac:dyDescent="0.2">
      <c r="A91" s="4">
        <v>90</v>
      </c>
      <c r="B91" s="9" t="s">
        <v>6</v>
      </c>
      <c r="C91" s="31" t="s">
        <v>1370</v>
      </c>
      <c r="D91" s="27" t="s">
        <v>1370</v>
      </c>
      <c r="E91" s="32" t="s">
        <v>1374</v>
      </c>
      <c r="F91" s="2" t="s">
        <v>77</v>
      </c>
      <c r="G91" s="3" t="s">
        <v>61</v>
      </c>
      <c r="I91" s="8" t="s">
        <v>74</v>
      </c>
      <c r="J91" s="11" t="s">
        <v>1387</v>
      </c>
      <c r="K91" s="60" t="s">
        <v>1737</v>
      </c>
      <c r="L91" s="61" t="s">
        <v>1738</v>
      </c>
    </row>
    <row r="92" spans="1:12" x14ac:dyDescent="0.2">
      <c r="A92" s="4">
        <v>91</v>
      </c>
      <c r="B92" s="9" t="s">
        <v>6</v>
      </c>
      <c r="C92" s="31" t="s">
        <v>1370</v>
      </c>
      <c r="D92" s="27" t="s">
        <v>1370</v>
      </c>
      <c r="E92" s="32" t="s">
        <v>1370</v>
      </c>
      <c r="F92" s="2" t="s">
        <v>214</v>
      </c>
      <c r="G92" s="3" t="s">
        <v>260</v>
      </c>
      <c r="I92" s="8" t="s">
        <v>261</v>
      </c>
      <c r="J92" s="11" t="s">
        <v>27</v>
      </c>
      <c r="K92" s="60" t="s">
        <v>1739</v>
      </c>
      <c r="L92" s="61" t="s">
        <v>1740</v>
      </c>
    </row>
    <row r="93" spans="1:12" x14ac:dyDescent="0.2">
      <c r="A93" s="4">
        <v>92</v>
      </c>
      <c r="B93" s="9" t="s">
        <v>6</v>
      </c>
      <c r="C93" s="31" t="s">
        <v>1370</v>
      </c>
      <c r="D93" s="27" t="s">
        <v>1370</v>
      </c>
      <c r="E93" s="32" t="s">
        <v>1370</v>
      </c>
      <c r="F93" s="2" t="s">
        <v>215</v>
      </c>
      <c r="G93" s="3" t="s">
        <v>260</v>
      </c>
      <c r="I93" s="8" t="s">
        <v>262</v>
      </c>
      <c r="J93" s="11" t="s">
        <v>27</v>
      </c>
      <c r="K93" s="60" t="s">
        <v>1741</v>
      </c>
      <c r="L93" s="61" t="s">
        <v>1742</v>
      </c>
    </row>
    <row r="94" spans="1:12" x14ac:dyDescent="0.2">
      <c r="A94" s="4">
        <v>93</v>
      </c>
      <c r="B94" s="9" t="s">
        <v>6</v>
      </c>
      <c r="C94" s="31" t="s">
        <v>1370</v>
      </c>
      <c r="D94" s="27" t="s">
        <v>1370</v>
      </c>
      <c r="E94" s="32" t="s">
        <v>1370</v>
      </c>
      <c r="F94" s="2" t="s">
        <v>466</v>
      </c>
      <c r="G94" s="3" t="s">
        <v>260</v>
      </c>
      <c r="I94" s="8" t="s">
        <v>467</v>
      </c>
      <c r="J94" s="11" t="s">
        <v>27</v>
      </c>
      <c r="K94" s="60" t="s">
        <v>1743</v>
      </c>
      <c r="L94" s="61" t="s">
        <v>1744</v>
      </c>
    </row>
    <row r="95" spans="1:12" x14ac:dyDescent="0.2">
      <c r="A95" s="4">
        <v>94</v>
      </c>
      <c r="B95" s="9" t="s">
        <v>6</v>
      </c>
      <c r="C95" s="31" t="s">
        <v>1370</v>
      </c>
      <c r="D95" s="27" t="s">
        <v>1370</v>
      </c>
      <c r="E95" s="32" t="s">
        <v>1370</v>
      </c>
      <c r="F95" s="2" t="s">
        <v>216</v>
      </c>
      <c r="G95" s="3" t="s">
        <v>264</v>
      </c>
      <c r="I95" s="8" t="s">
        <v>265</v>
      </c>
      <c r="J95" s="11" t="s">
        <v>27</v>
      </c>
      <c r="K95" s="60" t="s">
        <v>1745</v>
      </c>
      <c r="L95" s="61" t="s">
        <v>1746</v>
      </c>
    </row>
    <row r="96" spans="1:12" x14ac:dyDescent="0.2">
      <c r="A96" s="4">
        <v>95</v>
      </c>
      <c r="B96" s="9" t="s">
        <v>6</v>
      </c>
      <c r="C96" s="31" t="s">
        <v>1370</v>
      </c>
      <c r="D96" s="27" t="s">
        <v>1370</v>
      </c>
      <c r="E96" s="32" t="s">
        <v>1370</v>
      </c>
      <c r="F96" s="2" t="s">
        <v>217</v>
      </c>
      <c r="G96" s="3" t="s">
        <v>265</v>
      </c>
      <c r="I96" s="8" t="s">
        <v>266</v>
      </c>
      <c r="J96" s="11" t="s">
        <v>27</v>
      </c>
      <c r="K96" s="60" t="s">
        <v>1747</v>
      </c>
      <c r="L96" s="61" t="s">
        <v>1748</v>
      </c>
    </row>
    <row r="97" spans="1:12" x14ac:dyDescent="0.2">
      <c r="A97" s="4">
        <v>96</v>
      </c>
      <c r="B97" s="9" t="s">
        <v>6</v>
      </c>
      <c r="C97" s="31" t="s">
        <v>1370</v>
      </c>
      <c r="D97" s="27" t="s">
        <v>1374</v>
      </c>
      <c r="E97" s="32" t="s">
        <v>1374</v>
      </c>
      <c r="F97" s="2" t="s">
        <v>220</v>
      </c>
      <c r="G97" s="3" t="s">
        <v>267</v>
      </c>
      <c r="I97" s="8" t="s">
        <v>268</v>
      </c>
      <c r="J97" s="11" t="s">
        <v>27</v>
      </c>
      <c r="K97" s="60" t="s">
        <v>1749</v>
      </c>
      <c r="L97" s="61" t="s">
        <v>1750</v>
      </c>
    </row>
    <row r="98" spans="1:12" x14ac:dyDescent="0.2">
      <c r="A98" s="4">
        <v>97</v>
      </c>
      <c r="B98" s="9" t="s">
        <v>6</v>
      </c>
      <c r="C98" s="31" t="s">
        <v>1370</v>
      </c>
      <c r="D98" s="27" t="s">
        <v>1370</v>
      </c>
      <c r="E98" s="32" t="s">
        <v>1374</v>
      </c>
      <c r="F98" s="2" t="s">
        <v>219</v>
      </c>
      <c r="G98" s="3" t="s">
        <v>269</v>
      </c>
      <c r="I98" s="8" t="s">
        <v>270</v>
      </c>
      <c r="J98" s="11" t="s">
        <v>27</v>
      </c>
      <c r="K98" s="60" t="s">
        <v>1751</v>
      </c>
      <c r="L98" s="61" t="s">
        <v>1752</v>
      </c>
    </row>
    <row r="99" spans="1:12" x14ac:dyDescent="0.2">
      <c r="A99" s="4">
        <v>98</v>
      </c>
      <c r="B99" s="9" t="s">
        <v>6</v>
      </c>
      <c r="C99" s="31" t="s">
        <v>1370</v>
      </c>
      <c r="D99" s="27" t="s">
        <v>1370</v>
      </c>
      <c r="E99" s="32" t="s">
        <v>1370</v>
      </c>
      <c r="F99" s="2" t="s">
        <v>221</v>
      </c>
      <c r="G99" s="3" t="s">
        <v>269</v>
      </c>
      <c r="I99" s="8" t="s">
        <v>265</v>
      </c>
      <c r="J99" s="11" t="s">
        <v>27</v>
      </c>
      <c r="K99" s="60" t="s">
        <v>1753</v>
      </c>
      <c r="L99" s="61" t="s">
        <v>1754</v>
      </c>
    </row>
    <row r="100" spans="1:12" x14ac:dyDescent="0.2">
      <c r="A100" s="4">
        <v>99</v>
      </c>
      <c r="B100" s="9" t="s">
        <v>6</v>
      </c>
      <c r="C100" s="31" t="s">
        <v>1370</v>
      </c>
      <c r="D100" s="27" t="s">
        <v>1370</v>
      </c>
      <c r="E100" s="32" t="s">
        <v>1370</v>
      </c>
      <c r="F100" s="2" t="s">
        <v>222</v>
      </c>
      <c r="G100" s="3" t="s">
        <v>265</v>
      </c>
      <c r="H100" s="7">
        <v>1750</v>
      </c>
      <c r="I100" s="8" t="s">
        <v>42</v>
      </c>
      <c r="J100" s="11" t="s">
        <v>27</v>
      </c>
      <c r="K100" s="60" t="s">
        <v>1755</v>
      </c>
      <c r="L100" s="61" t="s">
        <v>1756</v>
      </c>
    </row>
    <row r="101" spans="1:12" x14ac:dyDescent="0.2">
      <c r="A101" s="4">
        <v>100</v>
      </c>
      <c r="B101" s="9" t="s">
        <v>6</v>
      </c>
      <c r="C101" s="31" t="s">
        <v>1370</v>
      </c>
      <c r="D101" s="27" t="s">
        <v>1370</v>
      </c>
      <c r="E101" s="32" t="s">
        <v>1370</v>
      </c>
      <c r="F101" s="2" t="s">
        <v>223</v>
      </c>
      <c r="G101" s="3" t="s">
        <v>265</v>
      </c>
      <c r="I101" s="8" t="s">
        <v>271</v>
      </c>
      <c r="J101" s="11" t="s">
        <v>27</v>
      </c>
      <c r="K101" s="60" t="s">
        <v>1757</v>
      </c>
      <c r="L101" s="61" t="s">
        <v>1758</v>
      </c>
    </row>
    <row r="102" spans="1:12" x14ac:dyDescent="0.2">
      <c r="A102" s="4">
        <v>101</v>
      </c>
      <c r="B102" s="9" t="s">
        <v>6</v>
      </c>
      <c r="C102" s="31" t="s">
        <v>1370</v>
      </c>
      <c r="D102" s="27" t="s">
        <v>1374</v>
      </c>
      <c r="E102" s="32" t="s">
        <v>1374</v>
      </c>
      <c r="F102" s="2" t="s">
        <v>224</v>
      </c>
      <c r="G102" s="3" t="s">
        <v>272</v>
      </c>
      <c r="I102" s="8" t="s">
        <v>273</v>
      </c>
      <c r="J102" s="11" t="s">
        <v>1395</v>
      </c>
      <c r="K102" s="60" t="s">
        <v>1759</v>
      </c>
      <c r="L102" s="61" t="s">
        <v>1760</v>
      </c>
    </row>
    <row r="103" spans="1:12" x14ac:dyDescent="0.2">
      <c r="A103" s="4">
        <v>102</v>
      </c>
      <c r="B103" s="9" t="s">
        <v>6</v>
      </c>
      <c r="C103" s="31" t="s">
        <v>1370</v>
      </c>
      <c r="D103" s="27" t="s">
        <v>1370</v>
      </c>
      <c r="E103" s="32" t="s">
        <v>1374</v>
      </c>
      <c r="F103" s="2" t="s">
        <v>225</v>
      </c>
      <c r="G103" s="3" t="s">
        <v>272</v>
      </c>
      <c r="I103" s="8" t="s">
        <v>274</v>
      </c>
      <c r="J103" s="11" t="s">
        <v>1395</v>
      </c>
      <c r="K103" s="60" t="s">
        <v>1761</v>
      </c>
      <c r="L103" s="61" t="s">
        <v>1762</v>
      </c>
    </row>
    <row r="104" spans="1:12" x14ac:dyDescent="0.2">
      <c r="A104" s="4">
        <v>103</v>
      </c>
      <c r="B104" s="9" t="s">
        <v>6</v>
      </c>
      <c r="C104" s="31" t="s">
        <v>1370</v>
      </c>
      <c r="D104" s="27" t="s">
        <v>1370</v>
      </c>
      <c r="E104" s="32" t="s">
        <v>1370</v>
      </c>
      <c r="F104" s="2" t="s">
        <v>1417</v>
      </c>
      <c r="G104" s="3" t="s">
        <v>274</v>
      </c>
      <c r="I104" s="8" t="s">
        <v>1418</v>
      </c>
      <c r="J104" s="11" t="s">
        <v>1395</v>
      </c>
      <c r="K104" s="60" t="s">
        <v>1763</v>
      </c>
      <c r="L104" s="61" t="s">
        <v>1764</v>
      </c>
    </row>
    <row r="105" spans="1:12" x14ac:dyDescent="0.2">
      <c r="A105" s="4">
        <v>104</v>
      </c>
      <c r="B105" s="9" t="s">
        <v>6</v>
      </c>
      <c r="C105" s="31" t="s">
        <v>1370</v>
      </c>
      <c r="D105" s="27" t="s">
        <v>1370</v>
      </c>
      <c r="E105" s="32" t="s">
        <v>1370</v>
      </c>
      <c r="F105" s="2" t="s">
        <v>1419</v>
      </c>
      <c r="G105" s="3" t="s">
        <v>1420</v>
      </c>
      <c r="I105" s="8" t="s">
        <v>1421</v>
      </c>
      <c r="J105" s="11" t="s">
        <v>1395</v>
      </c>
      <c r="K105" s="60" t="s">
        <v>1765</v>
      </c>
      <c r="L105" s="61" t="s">
        <v>1766</v>
      </c>
    </row>
    <row r="106" spans="1:12" x14ac:dyDescent="0.2">
      <c r="A106" s="4">
        <v>105</v>
      </c>
      <c r="B106" s="9" t="s">
        <v>6</v>
      </c>
      <c r="C106" s="31" t="s">
        <v>1370</v>
      </c>
      <c r="D106" s="27" t="s">
        <v>1370</v>
      </c>
      <c r="E106" s="32" t="s">
        <v>1370</v>
      </c>
      <c r="F106" s="2" t="s">
        <v>1422</v>
      </c>
      <c r="G106" s="3" t="s">
        <v>1420</v>
      </c>
      <c r="I106" s="8" t="s">
        <v>273</v>
      </c>
      <c r="J106" s="11" t="s">
        <v>1395</v>
      </c>
      <c r="K106" s="60" t="s">
        <v>1767</v>
      </c>
      <c r="L106" s="61" t="s">
        <v>1768</v>
      </c>
    </row>
    <row r="107" spans="1:12" x14ac:dyDescent="0.2">
      <c r="A107" s="4">
        <v>106</v>
      </c>
      <c r="B107" s="9" t="s">
        <v>6</v>
      </c>
      <c r="C107" s="31" t="s">
        <v>1370</v>
      </c>
      <c r="D107" s="27" t="s">
        <v>1370</v>
      </c>
      <c r="E107" s="32" t="s">
        <v>1370</v>
      </c>
      <c r="F107" s="2" t="s">
        <v>1423</v>
      </c>
      <c r="G107" s="3" t="s">
        <v>1420</v>
      </c>
      <c r="I107" s="8" t="s">
        <v>271</v>
      </c>
      <c r="J107" s="11" t="s">
        <v>1395</v>
      </c>
      <c r="K107" s="60" t="s">
        <v>1769</v>
      </c>
      <c r="L107" s="61" t="s">
        <v>1770</v>
      </c>
    </row>
    <row r="108" spans="1:12" x14ac:dyDescent="0.2">
      <c r="A108" s="4">
        <v>107</v>
      </c>
      <c r="B108" s="9" t="s">
        <v>6</v>
      </c>
      <c r="C108" s="31" t="s">
        <v>1370</v>
      </c>
      <c r="D108" s="27" t="s">
        <v>1370</v>
      </c>
      <c r="E108" s="32" t="s">
        <v>1370</v>
      </c>
      <c r="F108" s="2" t="s">
        <v>1416</v>
      </c>
      <c r="G108" s="3" t="s">
        <v>265</v>
      </c>
      <c r="H108" s="7">
        <v>1751</v>
      </c>
      <c r="I108" s="8" t="s">
        <v>42</v>
      </c>
      <c r="J108" s="11" t="s">
        <v>27</v>
      </c>
      <c r="K108" s="60" t="s">
        <v>1771</v>
      </c>
      <c r="L108" s="61" t="s">
        <v>1772</v>
      </c>
    </row>
    <row r="109" spans="1:12" x14ac:dyDescent="0.2">
      <c r="A109" s="4">
        <v>108</v>
      </c>
      <c r="B109" s="9" t="s">
        <v>6</v>
      </c>
      <c r="C109" s="31" t="s">
        <v>1370</v>
      </c>
      <c r="D109" s="27" t="s">
        <v>1370</v>
      </c>
      <c r="E109" s="32" t="s">
        <v>1374</v>
      </c>
      <c r="F109" s="2" t="s">
        <v>218</v>
      </c>
      <c r="G109" s="3" t="s">
        <v>269</v>
      </c>
      <c r="I109" s="8" t="s">
        <v>319</v>
      </c>
      <c r="J109" s="11" t="s">
        <v>27</v>
      </c>
      <c r="K109" s="60" t="s">
        <v>1773</v>
      </c>
      <c r="L109" s="61" t="s">
        <v>1774</v>
      </c>
    </row>
    <row r="110" spans="1:12" x14ac:dyDescent="0.2">
      <c r="A110" s="4">
        <v>109</v>
      </c>
      <c r="B110" s="9" t="s">
        <v>6</v>
      </c>
      <c r="C110" s="31" t="s">
        <v>1370</v>
      </c>
      <c r="D110" s="27" t="s">
        <v>1370</v>
      </c>
      <c r="E110" s="32" t="s">
        <v>1370</v>
      </c>
      <c r="F110" s="2" t="s">
        <v>219</v>
      </c>
      <c r="G110" s="3" t="s">
        <v>269</v>
      </c>
      <c r="I110" s="8" t="s">
        <v>270</v>
      </c>
      <c r="J110" s="11" t="s">
        <v>27</v>
      </c>
      <c r="K110" s="60" t="s">
        <v>1775</v>
      </c>
      <c r="L110" s="61" t="s">
        <v>1776</v>
      </c>
    </row>
    <row r="111" spans="1:12" x14ac:dyDescent="0.2">
      <c r="A111" s="4">
        <v>110</v>
      </c>
      <c r="B111" s="9" t="s">
        <v>6</v>
      </c>
      <c r="C111" s="31" t="s">
        <v>1370</v>
      </c>
      <c r="D111" s="27" t="s">
        <v>1370</v>
      </c>
      <c r="E111" s="32" t="s">
        <v>1370</v>
      </c>
      <c r="F111" s="2" t="s">
        <v>276</v>
      </c>
      <c r="G111" s="3" t="s">
        <v>267</v>
      </c>
      <c r="I111" s="8" t="s">
        <v>268</v>
      </c>
      <c r="J111" s="11" t="s">
        <v>27</v>
      </c>
      <c r="K111" s="60" t="s">
        <v>1777</v>
      </c>
      <c r="L111" s="61" t="s">
        <v>1778</v>
      </c>
    </row>
    <row r="112" spans="1:12" x14ac:dyDescent="0.2">
      <c r="A112" s="4">
        <v>111</v>
      </c>
      <c r="B112" s="9" t="s">
        <v>6</v>
      </c>
      <c r="C112" s="31" t="s">
        <v>1370</v>
      </c>
      <c r="D112" s="27" t="s">
        <v>1370</v>
      </c>
      <c r="E112" s="32" t="s">
        <v>1374</v>
      </c>
      <c r="F112" s="2" t="s">
        <v>277</v>
      </c>
      <c r="G112" s="3" t="s">
        <v>265</v>
      </c>
      <c r="I112" s="8" t="s">
        <v>320</v>
      </c>
      <c r="J112" s="11" t="s">
        <v>27</v>
      </c>
      <c r="K112" s="60" t="s">
        <v>1779</v>
      </c>
      <c r="L112" s="61" t="s">
        <v>1780</v>
      </c>
    </row>
    <row r="113" spans="1:12" x14ac:dyDescent="0.2">
      <c r="A113" s="4">
        <v>112</v>
      </c>
      <c r="B113" s="9" t="s">
        <v>6</v>
      </c>
      <c r="C113" s="31" t="s">
        <v>1370</v>
      </c>
      <c r="D113" s="27" t="s">
        <v>1370</v>
      </c>
      <c r="E113" s="32" t="s">
        <v>1374</v>
      </c>
      <c r="F113" s="2" t="s">
        <v>278</v>
      </c>
      <c r="G113" s="3" t="s">
        <v>263</v>
      </c>
      <c r="I113" s="8" t="s">
        <v>321</v>
      </c>
      <c r="J113" s="11" t="s">
        <v>27</v>
      </c>
      <c r="K113" s="60" t="s">
        <v>1781</v>
      </c>
      <c r="L113" s="61" t="s">
        <v>1782</v>
      </c>
    </row>
    <row r="114" spans="1:12" x14ac:dyDescent="0.2">
      <c r="A114" s="4">
        <v>113</v>
      </c>
      <c r="B114" s="9" t="s">
        <v>6</v>
      </c>
      <c r="C114" s="31" t="s">
        <v>1374</v>
      </c>
      <c r="D114" s="27" t="s">
        <v>1370</v>
      </c>
      <c r="E114" s="32" t="s">
        <v>1370</v>
      </c>
      <c r="F114" s="2" t="s">
        <v>279</v>
      </c>
      <c r="G114" s="3" t="s">
        <v>322</v>
      </c>
      <c r="I114" s="8" t="s">
        <v>154</v>
      </c>
      <c r="J114" s="11" t="s">
        <v>27</v>
      </c>
      <c r="K114" s="60" t="s">
        <v>1783</v>
      </c>
      <c r="L114" s="61" t="s">
        <v>1784</v>
      </c>
    </row>
    <row r="115" spans="1:12" x14ac:dyDescent="0.2">
      <c r="A115" s="4">
        <v>114</v>
      </c>
      <c r="B115" s="9" t="s">
        <v>6</v>
      </c>
      <c r="C115" s="31" t="s">
        <v>1370</v>
      </c>
      <c r="D115" s="27" t="s">
        <v>1370</v>
      </c>
      <c r="E115" s="32" t="s">
        <v>1374</v>
      </c>
      <c r="F115" s="2" t="s">
        <v>280</v>
      </c>
      <c r="G115" s="3" t="s">
        <v>154</v>
      </c>
      <c r="I115" s="8" t="s">
        <v>262</v>
      </c>
      <c r="J115" s="11" t="s">
        <v>27</v>
      </c>
      <c r="K115" s="60" t="s">
        <v>1785</v>
      </c>
      <c r="L115" s="61" t="s">
        <v>1786</v>
      </c>
    </row>
    <row r="116" spans="1:12" x14ac:dyDescent="0.2">
      <c r="A116" s="4">
        <v>115</v>
      </c>
      <c r="B116" s="9" t="s">
        <v>6</v>
      </c>
      <c r="C116" s="31" t="s">
        <v>1370</v>
      </c>
      <c r="D116" s="27" t="s">
        <v>1370</v>
      </c>
      <c r="E116" s="32" t="s">
        <v>1374</v>
      </c>
      <c r="F116" s="2" t="s">
        <v>155</v>
      </c>
      <c r="G116" s="3" t="s">
        <v>154</v>
      </c>
      <c r="I116" s="8" t="s">
        <v>153</v>
      </c>
      <c r="J116" s="11" t="s">
        <v>27</v>
      </c>
      <c r="K116" s="60" t="s">
        <v>1787</v>
      </c>
      <c r="L116" s="61" t="s">
        <v>1788</v>
      </c>
    </row>
    <row r="117" spans="1:12" x14ac:dyDescent="0.2">
      <c r="A117" s="4">
        <v>116</v>
      </c>
      <c r="B117" s="9" t="s">
        <v>6</v>
      </c>
      <c r="C117" s="31" t="s">
        <v>1374</v>
      </c>
      <c r="D117" s="27" t="s">
        <v>1370</v>
      </c>
      <c r="E117" s="32" t="s">
        <v>1370</v>
      </c>
      <c r="F117" s="2" t="s">
        <v>310</v>
      </c>
      <c r="G117" s="3" t="s">
        <v>36</v>
      </c>
      <c r="J117" s="11" t="s">
        <v>39</v>
      </c>
      <c r="K117" s="60" t="s">
        <v>1789</v>
      </c>
      <c r="L117" s="61" t="s">
        <v>1790</v>
      </c>
    </row>
    <row r="118" spans="1:12" x14ac:dyDescent="0.2">
      <c r="A118" s="4">
        <v>117</v>
      </c>
      <c r="B118" s="9" t="s">
        <v>6</v>
      </c>
      <c r="C118" s="31" t="s">
        <v>1370</v>
      </c>
      <c r="D118" s="27" t="s">
        <v>1370</v>
      </c>
      <c r="E118" s="32" t="s">
        <v>1374</v>
      </c>
      <c r="F118" s="2" t="s">
        <v>311</v>
      </c>
      <c r="G118" s="3" t="s">
        <v>353</v>
      </c>
      <c r="J118" s="11" t="s">
        <v>39</v>
      </c>
      <c r="K118" s="60" t="s">
        <v>1791</v>
      </c>
      <c r="L118" s="61" t="s">
        <v>1792</v>
      </c>
    </row>
    <row r="119" spans="1:12" x14ac:dyDescent="0.2">
      <c r="A119" s="4">
        <v>118</v>
      </c>
      <c r="B119" s="9" t="s">
        <v>6</v>
      </c>
      <c r="C119" s="31" t="s">
        <v>1370</v>
      </c>
      <c r="D119" s="27" t="s">
        <v>1370</v>
      </c>
      <c r="E119" s="32" t="s">
        <v>1374</v>
      </c>
      <c r="F119" s="2" t="s">
        <v>312</v>
      </c>
      <c r="G119" s="3" t="s">
        <v>354</v>
      </c>
      <c r="I119" s="8" t="s">
        <v>355</v>
      </c>
      <c r="J119" s="11" t="s">
        <v>39</v>
      </c>
      <c r="K119" s="60" t="s">
        <v>1793</v>
      </c>
      <c r="L119" s="61" t="s">
        <v>1794</v>
      </c>
    </row>
    <row r="120" spans="1:12" x14ac:dyDescent="0.2">
      <c r="A120" s="4">
        <v>119</v>
      </c>
      <c r="B120" s="9" t="s">
        <v>6</v>
      </c>
      <c r="C120" s="31" t="s">
        <v>1370</v>
      </c>
      <c r="D120" s="27" t="s">
        <v>1370</v>
      </c>
      <c r="E120" s="32" t="s">
        <v>1370</v>
      </c>
      <c r="F120" s="2" t="s">
        <v>313</v>
      </c>
      <c r="G120" s="3" t="s">
        <v>356</v>
      </c>
      <c r="J120" s="11" t="s">
        <v>1376</v>
      </c>
      <c r="K120" s="60" t="s">
        <v>1795</v>
      </c>
      <c r="L120" s="61" t="s">
        <v>1796</v>
      </c>
    </row>
    <row r="121" spans="1:12" x14ac:dyDescent="0.2">
      <c r="A121" s="4">
        <v>120</v>
      </c>
      <c r="B121" s="9" t="s">
        <v>6</v>
      </c>
      <c r="C121" s="31" t="s">
        <v>1370</v>
      </c>
      <c r="D121" s="27" t="s">
        <v>1370</v>
      </c>
      <c r="E121" s="32" t="s">
        <v>1374</v>
      </c>
      <c r="F121" s="2" t="s">
        <v>315</v>
      </c>
      <c r="G121" s="3" t="s">
        <v>356</v>
      </c>
      <c r="I121" s="8">
        <v>2924</v>
      </c>
      <c r="J121" s="11" t="s">
        <v>1376</v>
      </c>
      <c r="K121" s="60" t="s">
        <v>1797</v>
      </c>
      <c r="L121" s="61" t="s">
        <v>1798</v>
      </c>
    </row>
    <row r="122" spans="1:12" x14ac:dyDescent="0.2">
      <c r="A122" s="4">
        <v>121</v>
      </c>
      <c r="B122" s="9" t="s">
        <v>6</v>
      </c>
      <c r="C122" s="31" t="s">
        <v>1370</v>
      </c>
      <c r="D122" s="27" t="s">
        <v>1370</v>
      </c>
      <c r="E122" s="32" t="s">
        <v>1374</v>
      </c>
      <c r="F122" s="2" t="s">
        <v>314</v>
      </c>
      <c r="G122" s="3" t="s">
        <v>356</v>
      </c>
      <c r="I122" s="8" t="s">
        <v>357</v>
      </c>
      <c r="J122" s="11" t="s">
        <v>1376</v>
      </c>
      <c r="K122" s="60" t="s">
        <v>1799</v>
      </c>
      <c r="L122" s="61" t="s">
        <v>1800</v>
      </c>
    </row>
    <row r="123" spans="1:12" x14ac:dyDescent="0.2">
      <c r="A123" s="4">
        <v>122</v>
      </c>
      <c r="B123" s="9" t="s">
        <v>6</v>
      </c>
      <c r="C123" s="31" t="s">
        <v>1370</v>
      </c>
      <c r="D123" s="27" t="s">
        <v>1370</v>
      </c>
      <c r="E123" s="32" t="s">
        <v>1374</v>
      </c>
      <c r="F123" s="2" t="s">
        <v>1397</v>
      </c>
      <c r="G123" s="3" t="s">
        <v>49</v>
      </c>
      <c r="J123" s="11" t="s">
        <v>1376</v>
      </c>
      <c r="K123" s="60" t="s">
        <v>1801</v>
      </c>
      <c r="L123" s="61" t="s">
        <v>1802</v>
      </c>
    </row>
    <row r="124" spans="1:12" x14ac:dyDescent="0.2">
      <c r="A124" s="4">
        <v>123</v>
      </c>
      <c r="B124" s="9" t="s">
        <v>6</v>
      </c>
      <c r="C124" s="31" t="s">
        <v>1370</v>
      </c>
      <c r="D124" s="27" t="s">
        <v>1370</v>
      </c>
      <c r="E124" s="32" t="s">
        <v>1374</v>
      </c>
      <c r="F124" s="2" t="s">
        <v>28</v>
      </c>
      <c r="G124" s="3" t="s">
        <v>156</v>
      </c>
      <c r="J124" s="11" t="s">
        <v>12</v>
      </c>
      <c r="K124" s="60" t="s">
        <v>1803</v>
      </c>
      <c r="L124" s="61" t="s">
        <v>1804</v>
      </c>
    </row>
    <row r="125" spans="1:12" x14ac:dyDescent="0.2">
      <c r="A125" s="4">
        <v>124</v>
      </c>
      <c r="B125" s="9" t="s">
        <v>6</v>
      </c>
      <c r="C125" s="31" t="s">
        <v>1370</v>
      </c>
      <c r="D125" s="27" t="s">
        <v>1370</v>
      </c>
      <c r="E125" s="32" t="s">
        <v>1370</v>
      </c>
      <c r="F125" s="2" t="s">
        <v>157</v>
      </c>
      <c r="G125" s="3" t="s">
        <v>172</v>
      </c>
      <c r="I125" s="8" t="s">
        <v>173</v>
      </c>
      <c r="J125" s="11" t="s">
        <v>1398</v>
      </c>
      <c r="K125" s="60" t="s">
        <v>1805</v>
      </c>
      <c r="L125" s="61" t="s">
        <v>1806</v>
      </c>
    </row>
    <row r="126" spans="1:12" x14ac:dyDescent="0.2">
      <c r="A126" s="4">
        <v>125</v>
      </c>
      <c r="B126" s="9" t="s">
        <v>6</v>
      </c>
      <c r="C126" s="31" t="s">
        <v>1370</v>
      </c>
      <c r="D126" s="27" t="s">
        <v>1370</v>
      </c>
      <c r="E126" s="32" t="s">
        <v>1370</v>
      </c>
      <c r="F126" s="2" t="s">
        <v>158</v>
      </c>
      <c r="G126" s="3" t="s">
        <v>172</v>
      </c>
      <c r="I126" s="8" t="s">
        <v>174</v>
      </c>
      <c r="J126" s="11" t="s">
        <v>1398</v>
      </c>
      <c r="K126" s="60" t="s">
        <v>1807</v>
      </c>
      <c r="L126" s="61" t="s">
        <v>1808</v>
      </c>
    </row>
    <row r="127" spans="1:12" x14ac:dyDescent="0.2">
      <c r="A127" s="4">
        <v>126</v>
      </c>
      <c r="B127" s="9" t="s">
        <v>6</v>
      </c>
      <c r="C127" s="31" t="s">
        <v>1370</v>
      </c>
      <c r="D127" s="27" t="s">
        <v>1370</v>
      </c>
      <c r="E127" s="32" t="s">
        <v>1370</v>
      </c>
      <c r="F127" s="2" t="s">
        <v>159</v>
      </c>
      <c r="G127" s="3" t="s">
        <v>175</v>
      </c>
      <c r="I127" s="8" t="s">
        <v>176</v>
      </c>
      <c r="J127" s="11" t="s">
        <v>1398</v>
      </c>
      <c r="K127" s="60" t="s">
        <v>1809</v>
      </c>
      <c r="L127" s="61" t="s">
        <v>1810</v>
      </c>
    </row>
    <row r="128" spans="1:12" x14ac:dyDescent="0.2">
      <c r="A128" s="4">
        <v>127</v>
      </c>
      <c r="B128" s="9" t="s">
        <v>6</v>
      </c>
      <c r="C128" s="31" t="s">
        <v>1370</v>
      </c>
      <c r="D128" s="27" t="s">
        <v>1370</v>
      </c>
      <c r="E128" s="32" t="s">
        <v>1374</v>
      </c>
      <c r="F128" s="2" t="s">
        <v>161</v>
      </c>
      <c r="G128" s="3" t="s">
        <v>175</v>
      </c>
      <c r="I128" s="8" t="s">
        <v>177</v>
      </c>
      <c r="J128" s="11" t="s">
        <v>1398</v>
      </c>
      <c r="K128" s="60" t="s">
        <v>1811</v>
      </c>
      <c r="L128" s="61" t="s">
        <v>1812</v>
      </c>
    </row>
    <row r="129" spans="1:12" x14ac:dyDescent="0.2">
      <c r="A129" s="4">
        <v>128</v>
      </c>
      <c r="B129" s="9" t="s">
        <v>6</v>
      </c>
      <c r="C129" s="31" t="s">
        <v>1374</v>
      </c>
      <c r="D129" s="27" t="s">
        <v>1370</v>
      </c>
      <c r="E129" s="32" t="s">
        <v>1370</v>
      </c>
      <c r="F129" s="2" t="s">
        <v>162</v>
      </c>
      <c r="G129" s="3" t="s">
        <v>178</v>
      </c>
      <c r="I129" s="8">
        <v>1647</v>
      </c>
      <c r="J129" s="11" t="s">
        <v>1398</v>
      </c>
      <c r="K129" s="60" t="s">
        <v>1813</v>
      </c>
      <c r="L129" s="61" t="s">
        <v>1814</v>
      </c>
    </row>
    <row r="130" spans="1:12" x14ac:dyDescent="0.2">
      <c r="A130" s="4">
        <v>129</v>
      </c>
      <c r="B130" s="9" t="s">
        <v>6</v>
      </c>
      <c r="C130" s="31" t="s">
        <v>1374</v>
      </c>
      <c r="D130" s="27" t="s">
        <v>1370</v>
      </c>
      <c r="E130" s="32" t="s">
        <v>1370</v>
      </c>
      <c r="F130" s="2" t="s">
        <v>163</v>
      </c>
      <c r="G130" s="3" t="s">
        <v>178</v>
      </c>
      <c r="I130" s="8">
        <v>1658</v>
      </c>
      <c r="J130" s="11" t="s">
        <v>1398</v>
      </c>
      <c r="K130" s="60" t="s">
        <v>1815</v>
      </c>
      <c r="L130" s="61" t="s">
        <v>1816</v>
      </c>
    </row>
    <row r="131" spans="1:12" x14ac:dyDescent="0.2">
      <c r="A131" s="4">
        <v>130</v>
      </c>
      <c r="B131" s="9" t="s">
        <v>6</v>
      </c>
      <c r="C131" s="31" t="s">
        <v>1370</v>
      </c>
      <c r="D131" s="27" t="s">
        <v>1370</v>
      </c>
      <c r="E131" s="32" t="s">
        <v>1370</v>
      </c>
      <c r="F131" s="2" t="s">
        <v>164</v>
      </c>
      <c r="G131" s="3" t="s">
        <v>178</v>
      </c>
      <c r="I131" s="8">
        <v>1654</v>
      </c>
      <c r="J131" s="11" t="s">
        <v>1398</v>
      </c>
      <c r="K131" s="60" t="s">
        <v>1817</v>
      </c>
      <c r="L131" s="61" t="s">
        <v>1818</v>
      </c>
    </row>
    <row r="132" spans="1:12" x14ac:dyDescent="0.2">
      <c r="A132" s="4">
        <v>131</v>
      </c>
      <c r="B132" s="9" t="s">
        <v>6</v>
      </c>
      <c r="C132" s="31" t="s">
        <v>1374</v>
      </c>
      <c r="D132" s="27" t="s">
        <v>1370</v>
      </c>
      <c r="E132" s="32" t="s">
        <v>1370</v>
      </c>
      <c r="F132" s="2" t="s">
        <v>1424</v>
      </c>
      <c r="G132" s="3" t="s">
        <v>178</v>
      </c>
      <c r="I132" s="8">
        <v>1663</v>
      </c>
      <c r="J132" s="11" t="s">
        <v>892</v>
      </c>
      <c r="K132" s="60" t="s">
        <v>1819</v>
      </c>
      <c r="L132" s="61" t="s">
        <v>1820</v>
      </c>
    </row>
    <row r="133" spans="1:12" x14ac:dyDescent="0.2">
      <c r="A133" s="4">
        <v>132</v>
      </c>
      <c r="B133" s="9" t="s">
        <v>6</v>
      </c>
      <c r="C133" s="31" t="s">
        <v>1374</v>
      </c>
      <c r="D133" s="27" t="s">
        <v>1370</v>
      </c>
      <c r="E133" s="32" t="s">
        <v>1370</v>
      </c>
      <c r="F133" s="2" t="s">
        <v>165</v>
      </c>
      <c r="G133" s="3" t="s">
        <v>178</v>
      </c>
      <c r="I133" s="8">
        <v>2831</v>
      </c>
      <c r="J133" s="11" t="s">
        <v>892</v>
      </c>
      <c r="K133" s="60" t="s">
        <v>1821</v>
      </c>
      <c r="L133" s="61" t="s">
        <v>1822</v>
      </c>
    </row>
    <row r="134" spans="1:12" x14ac:dyDescent="0.2">
      <c r="A134" s="4">
        <v>133</v>
      </c>
      <c r="B134" s="9" t="s">
        <v>6</v>
      </c>
      <c r="C134" s="31" t="s">
        <v>1370</v>
      </c>
      <c r="D134" s="27" t="s">
        <v>1374</v>
      </c>
      <c r="E134" s="32" t="s">
        <v>1374</v>
      </c>
      <c r="F134" s="2" t="s">
        <v>166</v>
      </c>
      <c r="G134" s="3" t="s">
        <v>179</v>
      </c>
      <c r="I134" s="8" t="s">
        <v>180</v>
      </c>
      <c r="J134" s="11" t="s">
        <v>892</v>
      </c>
      <c r="K134" s="60" t="s">
        <v>1823</v>
      </c>
      <c r="L134" s="61" t="s">
        <v>1824</v>
      </c>
    </row>
    <row r="135" spans="1:12" x14ac:dyDescent="0.2">
      <c r="A135" s="4">
        <v>134</v>
      </c>
      <c r="B135" s="9" t="s">
        <v>6</v>
      </c>
      <c r="C135" s="31" t="s">
        <v>1370</v>
      </c>
      <c r="D135" s="27" t="s">
        <v>1374</v>
      </c>
      <c r="E135" s="32" t="s">
        <v>1374</v>
      </c>
      <c r="F135" s="2" t="s">
        <v>167</v>
      </c>
      <c r="G135" s="3" t="s">
        <v>179</v>
      </c>
      <c r="I135" s="8" t="s">
        <v>181</v>
      </c>
      <c r="J135" s="11" t="s">
        <v>892</v>
      </c>
      <c r="K135" s="60" t="s">
        <v>1825</v>
      </c>
      <c r="L135" s="61" t="s">
        <v>1826</v>
      </c>
    </row>
    <row r="136" spans="1:12" x14ac:dyDescent="0.2">
      <c r="A136" s="4">
        <v>135</v>
      </c>
      <c r="B136" s="9" t="s">
        <v>6</v>
      </c>
      <c r="C136" s="31" t="s">
        <v>1370</v>
      </c>
      <c r="D136" s="27" t="s">
        <v>1370</v>
      </c>
      <c r="E136" s="32" t="s">
        <v>1374</v>
      </c>
      <c r="F136" s="2" t="s">
        <v>1399</v>
      </c>
      <c r="G136" s="3" t="s">
        <v>179</v>
      </c>
      <c r="I136" s="8" t="s">
        <v>227</v>
      </c>
      <c r="J136" s="11" t="s">
        <v>892</v>
      </c>
      <c r="K136" s="60" t="s">
        <v>1827</v>
      </c>
      <c r="L136" s="61" t="s">
        <v>1828</v>
      </c>
    </row>
    <row r="137" spans="1:12" x14ac:dyDescent="0.2">
      <c r="A137" s="4">
        <v>136</v>
      </c>
      <c r="B137" s="9" t="s">
        <v>6</v>
      </c>
      <c r="C137" s="31" t="s">
        <v>1370</v>
      </c>
      <c r="D137" s="27" t="s">
        <v>1370</v>
      </c>
      <c r="E137" s="32" t="s">
        <v>1370</v>
      </c>
      <c r="F137" s="2" t="s">
        <v>168</v>
      </c>
      <c r="G137" s="3" t="s">
        <v>182</v>
      </c>
      <c r="I137" s="8" t="s">
        <v>183</v>
      </c>
      <c r="J137" s="11" t="s">
        <v>892</v>
      </c>
      <c r="K137" s="60" t="s">
        <v>1829</v>
      </c>
      <c r="L137" s="61" t="s">
        <v>1830</v>
      </c>
    </row>
    <row r="138" spans="1:12" x14ac:dyDescent="0.2">
      <c r="A138" s="4">
        <v>137</v>
      </c>
      <c r="B138" s="9" t="s">
        <v>6</v>
      </c>
      <c r="C138" s="31" t="s">
        <v>1374</v>
      </c>
      <c r="D138" s="27" t="s">
        <v>1370</v>
      </c>
      <c r="E138" s="32" t="s">
        <v>1370</v>
      </c>
      <c r="F138" s="2" t="s">
        <v>169</v>
      </c>
      <c r="G138" s="3" t="s">
        <v>182</v>
      </c>
      <c r="I138" s="8" t="s">
        <v>184</v>
      </c>
      <c r="J138" s="11" t="s">
        <v>892</v>
      </c>
      <c r="K138" s="60" t="s">
        <v>1831</v>
      </c>
      <c r="L138" s="61" t="s">
        <v>1832</v>
      </c>
    </row>
    <row r="139" spans="1:12" x14ac:dyDescent="0.2">
      <c r="A139" s="4">
        <v>138</v>
      </c>
      <c r="B139" s="9" t="s">
        <v>6</v>
      </c>
      <c r="C139" s="31" t="s">
        <v>1374</v>
      </c>
      <c r="D139" s="27" t="s">
        <v>1370</v>
      </c>
      <c r="E139" s="32" t="s">
        <v>1374</v>
      </c>
      <c r="F139" s="2" t="s">
        <v>170</v>
      </c>
      <c r="G139" s="3" t="s">
        <v>182</v>
      </c>
      <c r="I139" s="8" t="s">
        <v>185</v>
      </c>
      <c r="J139" s="11" t="s">
        <v>892</v>
      </c>
      <c r="K139" s="60" t="s">
        <v>1833</v>
      </c>
      <c r="L139" s="61" t="s">
        <v>1834</v>
      </c>
    </row>
    <row r="140" spans="1:12" x14ac:dyDescent="0.2">
      <c r="A140" s="4">
        <v>139</v>
      </c>
      <c r="B140" s="9" t="s">
        <v>6</v>
      </c>
      <c r="C140" s="31" t="s">
        <v>1370</v>
      </c>
      <c r="D140" s="27" t="s">
        <v>1370</v>
      </c>
      <c r="E140" s="32" t="s">
        <v>1370</v>
      </c>
      <c r="F140" s="2" t="s">
        <v>171</v>
      </c>
      <c r="G140" s="3" t="s">
        <v>182</v>
      </c>
      <c r="I140" s="8">
        <v>2404</v>
      </c>
      <c r="J140" s="11" t="s">
        <v>892</v>
      </c>
      <c r="K140" s="60" t="s">
        <v>1835</v>
      </c>
      <c r="L140" s="61" t="s">
        <v>1836</v>
      </c>
    </row>
    <row r="141" spans="1:12" x14ac:dyDescent="0.2">
      <c r="A141" s="4">
        <v>140</v>
      </c>
      <c r="B141" s="9" t="s">
        <v>6</v>
      </c>
      <c r="C141" s="31" t="s">
        <v>1370</v>
      </c>
      <c r="D141" s="27" t="s">
        <v>1370</v>
      </c>
      <c r="E141" s="32" t="s">
        <v>1370</v>
      </c>
      <c r="F141" s="2" t="s">
        <v>186</v>
      </c>
      <c r="G141" s="3" t="s">
        <v>226</v>
      </c>
      <c r="I141" s="8" t="s">
        <v>227</v>
      </c>
      <c r="J141" s="11" t="s">
        <v>892</v>
      </c>
      <c r="K141" s="60" t="s">
        <v>1837</v>
      </c>
      <c r="L141" s="61" t="s">
        <v>1838</v>
      </c>
    </row>
    <row r="142" spans="1:12" x14ac:dyDescent="0.2">
      <c r="A142" s="4">
        <v>141</v>
      </c>
      <c r="B142" s="9" t="s">
        <v>6</v>
      </c>
      <c r="C142" s="31" t="s">
        <v>1370</v>
      </c>
      <c r="D142" s="27" t="s">
        <v>1370</v>
      </c>
      <c r="E142" s="32" t="s">
        <v>1374</v>
      </c>
      <c r="F142" s="2" t="s">
        <v>188</v>
      </c>
      <c r="G142" s="3" t="s">
        <v>227</v>
      </c>
      <c r="I142" s="8" t="s">
        <v>228</v>
      </c>
      <c r="J142" s="11" t="s">
        <v>892</v>
      </c>
      <c r="K142" s="60" t="s">
        <v>1839</v>
      </c>
      <c r="L142" s="61" t="s">
        <v>1840</v>
      </c>
    </row>
    <row r="143" spans="1:12" x14ac:dyDescent="0.2">
      <c r="A143" s="4">
        <v>142</v>
      </c>
      <c r="B143" s="9" t="s">
        <v>6</v>
      </c>
      <c r="C143" s="31" t="s">
        <v>1370</v>
      </c>
      <c r="D143" s="27" t="s">
        <v>1370</v>
      </c>
      <c r="E143" s="32" t="s">
        <v>1370</v>
      </c>
      <c r="F143" s="2" t="s">
        <v>187</v>
      </c>
      <c r="G143" s="3" t="s">
        <v>228</v>
      </c>
      <c r="I143" s="8" t="s">
        <v>182</v>
      </c>
      <c r="J143" s="11" t="s">
        <v>892</v>
      </c>
      <c r="K143" s="60" t="s">
        <v>1841</v>
      </c>
      <c r="L143" s="61" t="s">
        <v>1842</v>
      </c>
    </row>
    <row r="144" spans="1:12" x14ac:dyDescent="0.2">
      <c r="A144" s="4">
        <v>143</v>
      </c>
      <c r="B144" s="9" t="s">
        <v>6</v>
      </c>
      <c r="C144" s="31" t="s">
        <v>1374</v>
      </c>
      <c r="D144" s="27" t="s">
        <v>1370</v>
      </c>
      <c r="E144" s="32" t="s">
        <v>1370</v>
      </c>
      <c r="F144" s="2" t="s">
        <v>189</v>
      </c>
      <c r="G144" s="3" t="s">
        <v>229</v>
      </c>
      <c r="I144" s="8" t="s">
        <v>230</v>
      </c>
      <c r="J144" s="11" t="s">
        <v>1554</v>
      </c>
      <c r="K144" s="60" t="s">
        <v>1843</v>
      </c>
      <c r="L144" s="61" t="s">
        <v>1844</v>
      </c>
    </row>
    <row r="145" spans="1:12" x14ac:dyDescent="0.2">
      <c r="A145" s="4">
        <v>144</v>
      </c>
      <c r="B145" s="9" t="s">
        <v>6</v>
      </c>
      <c r="C145" s="31" t="s">
        <v>1374</v>
      </c>
      <c r="D145" s="27" t="s">
        <v>1370</v>
      </c>
      <c r="E145" s="32" t="s">
        <v>1370</v>
      </c>
      <c r="F145" s="2" t="s">
        <v>190</v>
      </c>
      <c r="G145" s="3" t="s">
        <v>231</v>
      </c>
      <c r="I145" s="8" t="s">
        <v>232</v>
      </c>
      <c r="J145" s="11" t="s">
        <v>1554</v>
      </c>
      <c r="K145" s="60" t="s">
        <v>1845</v>
      </c>
      <c r="L145" s="61" t="s">
        <v>1846</v>
      </c>
    </row>
    <row r="146" spans="1:12" x14ac:dyDescent="0.2">
      <c r="A146" s="4">
        <v>145</v>
      </c>
      <c r="B146" s="9" t="s">
        <v>6</v>
      </c>
      <c r="C146" s="31" t="s">
        <v>1374</v>
      </c>
      <c r="D146" s="27" t="s">
        <v>1370</v>
      </c>
      <c r="E146" s="32" t="s">
        <v>1370</v>
      </c>
      <c r="F146" s="2" t="s">
        <v>191</v>
      </c>
      <c r="G146" s="3" t="s">
        <v>233</v>
      </c>
      <c r="I146" s="8" t="s">
        <v>234</v>
      </c>
      <c r="J146" s="11" t="s">
        <v>1554</v>
      </c>
      <c r="K146" s="60" t="s">
        <v>1847</v>
      </c>
      <c r="L146" s="61" t="s">
        <v>1848</v>
      </c>
    </row>
    <row r="147" spans="1:12" x14ac:dyDescent="0.2">
      <c r="A147" s="4">
        <v>146</v>
      </c>
      <c r="B147" s="9" t="s">
        <v>6</v>
      </c>
      <c r="C147" s="31" t="s">
        <v>1374</v>
      </c>
      <c r="D147" s="27" t="s">
        <v>1374</v>
      </c>
      <c r="E147" s="32" t="s">
        <v>1370</v>
      </c>
      <c r="F147" s="2" t="s">
        <v>192</v>
      </c>
      <c r="G147" s="3" t="s">
        <v>233</v>
      </c>
      <c r="I147" s="8" t="s">
        <v>235</v>
      </c>
      <c r="J147" s="11" t="s">
        <v>1554</v>
      </c>
      <c r="K147" s="60" t="s">
        <v>1849</v>
      </c>
      <c r="L147" s="61" t="s">
        <v>1850</v>
      </c>
    </row>
    <row r="148" spans="1:12" x14ac:dyDescent="0.2">
      <c r="A148" s="4">
        <v>147</v>
      </c>
      <c r="B148" s="9" t="s">
        <v>6</v>
      </c>
      <c r="C148" s="31" t="s">
        <v>1370</v>
      </c>
      <c r="D148" s="27" t="s">
        <v>1370</v>
      </c>
      <c r="E148" s="32" t="s">
        <v>1374</v>
      </c>
      <c r="F148" s="2" t="s">
        <v>193</v>
      </c>
      <c r="G148" s="3" t="s">
        <v>233</v>
      </c>
      <c r="I148" s="8" t="s">
        <v>236</v>
      </c>
      <c r="J148" s="11" t="s">
        <v>1554</v>
      </c>
      <c r="K148" s="60" t="s">
        <v>1851</v>
      </c>
      <c r="L148" s="61" t="s">
        <v>1852</v>
      </c>
    </row>
    <row r="149" spans="1:12" x14ac:dyDescent="0.2">
      <c r="A149" s="4">
        <v>148</v>
      </c>
      <c r="B149" s="9" t="s">
        <v>6</v>
      </c>
      <c r="C149" s="31" t="s">
        <v>1370</v>
      </c>
      <c r="D149" s="27" t="s">
        <v>1370</v>
      </c>
      <c r="E149" s="32" t="s">
        <v>1370</v>
      </c>
      <c r="F149" s="2" t="s">
        <v>1410</v>
      </c>
      <c r="G149" s="3" t="s">
        <v>1407</v>
      </c>
      <c r="I149" s="8" t="s">
        <v>1409</v>
      </c>
      <c r="J149" s="11" t="s">
        <v>1554</v>
      </c>
      <c r="K149" s="60" t="s">
        <v>1853</v>
      </c>
      <c r="L149" s="61" t="s">
        <v>1854</v>
      </c>
    </row>
    <row r="150" spans="1:12" x14ac:dyDescent="0.2">
      <c r="A150" s="4">
        <v>149</v>
      </c>
      <c r="B150" s="9" t="s">
        <v>6</v>
      </c>
      <c r="C150" s="31" t="s">
        <v>1370</v>
      </c>
      <c r="D150" s="27" t="s">
        <v>1370</v>
      </c>
      <c r="E150" s="32" t="s">
        <v>1374</v>
      </c>
      <c r="F150" s="2" t="s">
        <v>1362</v>
      </c>
      <c r="G150" s="3" t="s">
        <v>237</v>
      </c>
      <c r="I150" s="8" t="s">
        <v>238</v>
      </c>
      <c r="J150" s="11" t="s">
        <v>1408</v>
      </c>
      <c r="K150" s="60" t="s">
        <v>1855</v>
      </c>
      <c r="L150" s="61" t="s">
        <v>1856</v>
      </c>
    </row>
    <row r="151" spans="1:12" x14ac:dyDescent="0.2">
      <c r="A151" s="4">
        <v>150</v>
      </c>
      <c r="B151" s="9" t="s">
        <v>6</v>
      </c>
      <c r="C151" s="31" t="s">
        <v>1370</v>
      </c>
      <c r="D151" s="27" t="s">
        <v>1370</v>
      </c>
      <c r="E151" s="32" t="s">
        <v>1374</v>
      </c>
      <c r="F151" s="2" t="s">
        <v>195</v>
      </c>
      <c r="G151" s="3" t="s">
        <v>239</v>
      </c>
      <c r="I151" s="8" t="s">
        <v>240</v>
      </c>
      <c r="J151" s="11" t="s">
        <v>1497</v>
      </c>
      <c r="K151" s="60" t="s">
        <v>1857</v>
      </c>
      <c r="L151" s="61" t="s">
        <v>1858</v>
      </c>
    </row>
    <row r="152" spans="1:12" x14ac:dyDescent="0.2">
      <c r="A152" s="4">
        <v>151</v>
      </c>
      <c r="B152" s="9" t="s">
        <v>6</v>
      </c>
      <c r="C152" s="31" t="s">
        <v>1374</v>
      </c>
      <c r="D152" s="27" t="s">
        <v>1370</v>
      </c>
      <c r="E152" s="32" t="s">
        <v>1374</v>
      </c>
      <c r="F152" s="2" t="s">
        <v>196</v>
      </c>
      <c r="G152" s="3" t="s">
        <v>241</v>
      </c>
      <c r="I152" s="8" t="s">
        <v>242</v>
      </c>
      <c r="J152" s="11" t="s">
        <v>1497</v>
      </c>
      <c r="K152" s="60" t="s">
        <v>1859</v>
      </c>
      <c r="L152" s="61" t="s">
        <v>1860</v>
      </c>
    </row>
    <row r="153" spans="1:12" x14ac:dyDescent="0.2">
      <c r="A153" s="4">
        <v>152</v>
      </c>
      <c r="B153" s="9" t="s">
        <v>6</v>
      </c>
      <c r="C153" s="31" t="s">
        <v>1370</v>
      </c>
      <c r="D153" s="27" t="s">
        <v>1370</v>
      </c>
      <c r="E153" s="32" t="s">
        <v>1370</v>
      </c>
      <c r="F153" s="2" t="s">
        <v>1497</v>
      </c>
      <c r="G153" s="3" t="s">
        <v>334</v>
      </c>
      <c r="J153" s="11" t="s">
        <v>1497</v>
      </c>
      <c r="K153" s="60" t="s">
        <v>1861</v>
      </c>
      <c r="L153" s="61" t="s">
        <v>1862</v>
      </c>
    </row>
    <row r="154" spans="1:12" x14ac:dyDescent="0.2">
      <c r="A154" s="4">
        <v>153</v>
      </c>
      <c r="B154" s="9" t="s">
        <v>6</v>
      </c>
      <c r="C154" s="31" t="s">
        <v>1374</v>
      </c>
      <c r="D154" s="27" t="s">
        <v>1370</v>
      </c>
      <c r="E154" s="32" t="s">
        <v>1374</v>
      </c>
      <c r="F154" s="2" t="s">
        <v>197</v>
      </c>
      <c r="G154" s="3" t="s">
        <v>275</v>
      </c>
      <c r="H154" s="7">
        <v>2000</v>
      </c>
      <c r="J154" s="11" t="s">
        <v>1497</v>
      </c>
      <c r="K154" s="60" t="s">
        <v>1863</v>
      </c>
      <c r="L154" s="61" t="s">
        <v>1864</v>
      </c>
    </row>
    <row r="155" spans="1:12" x14ac:dyDescent="0.2">
      <c r="A155" s="4">
        <v>154</v>
      </c>
      <c r="B155" s="9" t="s">
        <v>6</v>
      </c>
      <c r="C155" s="31" t="s">
        <v>1370</v>
      </c>
      <c r="D155" s="27" t="s">
        <v>1370</v>
      </c>
      <c r="E155" s="32" t="s">
        <v>1374</v>
      </c>
      <c r="F155" s="2" t="s">
        <v>198</v>
      </c>
      <c r="G155" s="3" t="s">
        <v>56</v>
      </c>
      <c r="I155" s="8" t="s">
        <v>243</v>
      </c>
      <c r="J155" s="11" t="s">
        <v>1375</v>
      </c>
      <c r="K155" s="60" t="s">
        <v>1865</v>
      </c>
      <c r="L155" s="61" t="s">
        <v>1866</v>
      </c>
    </row>
    <row r="156" spans="1:12" x14ac:dyDescent="0.2">
      <c r="A156" s="4">
        <v>155</v>
      </c>
      <c r="B156" s="9" t="s">
        <v>6</v>
      </c>
      <c r="C156" s="31" t="s">
        <v>1370</v>
      </c>
      <c r="D156" s="27" t="s">
        <v>1370</v>
      </c>
      <c r="E156" s="32" t="s">
        <v>1374</v>
      </c>
      <c r="F156" s="2" t="s">
        <v>199</v>
      </c>
      <c r="G156" s="3" t="s">
        <v>56</v>
      </c>
      <c r="I156" s="8" t="s">
        <v>244</v>
      </c>
      <c r="J156" s="11" t="s">
        <v>1375</v>
      </c>
      <c r="K156" s="60" t="s">
        <v>1867</v>
      </c>
      <c r="L156" s="61" t="s">
        <v>1868</v>
      </c>
    </row>
    <row r="157" spans="1:12" x14ac:dyDescent="0.2">
      <c r="A157" s="4">
        <v>156</v>
      </c>
      <c r="B157" s="9" t="s">
        <v>6</v>
      </c>
      <c r="C157" s="31" t="s">
        <v>1370</v>
      </c>
      <c r="D157" s="27" t="s">
        <v>1370</v>
      </c>
      <c r="E157" s="32" t="s">
        <v>1374</v>
      </c>
      <c r="F157" s="2" t="s">
        <v>1400</v>
      </c>
      <c r="G157" s="3" t="s">
        <v>245</v>
      </c>
      <c r="I157" s="8" t="s">
        <v>1401</v>
      </c>
      <c r="J157" s="11" t="s">
        <v>1375</v>
      </c>
      <c r="K157" s="60" t="s">
        <v>1869</v>
      </c>
      <c r="L157" s="61" t="s">
        <v>1870</v>
      </c>
    </row>
    <row r="158" spans="1:12" x14ac:dyDescent="0.2">
      <c r="A158" s="4">
        <v>157</v>
      </c>
      <c r="B158" s="9" t="s">
        <v>6</v>
      </c>
      <c r="C158" s="31" t="s">
        <v>1374</v>
      </c>
      <c r="D158" s="27" t="s">
        <v>1370</v>
      </c>
      <c r="E158" s="32" t="s">
        <v>1370</v>
      </c>
      <c r="F158" s="2" t="s">
        <v>200</v>
      </c>
      <c r="G158" s="3" t="s">
        <v>56</v>
      </c>
      <c r="I158" s="8" t="s">
        <v>246</v>
      </c>
      <c r="J158" s="11" t="s">
        <v>1375</v>
      </c>
      <c r="K158" s="60" t="s">
        <v>1871</v>
      </c>
      <c r="L158" s="61" t="s">
        <v>1872</v>
      </c>
    </row>
    <row r="159" spans="1:12" x14ac:dyDescent="0.2">
      <c r="A159" s="4">
        <v>158</v>
      </c>
      <c r="B159" s="9" t="s">
        <v>6</v>
      </c>
      <c r="C159" s="31" t="s">
        <v>1370</v>
      </c>
      <c r="D159" s="27" t="s">
        <v>1370</v>
      </c>
      <c r="E159" s="32" t="s">
        <v>1374</v>
      </c>
      <c r="F159" s="2" t="s">
        <v>201</v>
      </c>
      <c r="G159" s="3" t="s">
        <v>56</v>
      </c>
      <c r="I159" s="8" t="s">
        <v>247</v>
      </c>
      <c r="J159" s="11" t="s">
        <v>1375</v>
      </c>
      <c r="K159" s="60" t="s">
        <v>1873</v>
      </c>
      <c r="L159" s="61" t="s">
        <v>1874</v>
      </c>
    </row>
    <row r="160" spans="1:12" x14ac:dyDescent="0.2">
      <c r="A160" s="4">
        <v>159</v>
      </c>
      <c r="B160" s="9" t="s">
        <v>6</v>
      </c>
      <c r="C160" s="31" t="s">
        <v>1370</v>
      </c>
      <c r="D160" s="27" t="s">
        <v>1370</v>
      </c>
      <c r="E160" s="32" t="s">
        <v>1374</v>
      </c>
      <c r="F160" s="2" t="s">
        <v>202</v>
      </c>
      <c r="G160" s="3" t="s">
        <v>245</v>
      </c>
      <c r="I160" s="8" t="s">
        <v>248</v>
      </c>
      <c r="J160" s="11" t="s">
        <v>1375</v>
      </c>
      <c r="K160" s="60" t="s">
        <v>1875</v>
      </c>
      <c r="L160" s="61" t="s">
        <v>1876</v>
      </c>
    </row>
    <row r="161" spans="1:12" x14ac:dyDescent="0.2">
      <c r="A161" s="4">
        <v>160</v>
      </c>
      <c r="B161" s="9" t="s">
        <v>6</v>
      </c>
      <c r="C161" s="31" t="s">
        <v>1370</v>
      </c>
      <c r="D161" s="27" t="s">
        <v>1370</v>
      </c>
      <c r="E161" s="32" t="s">
        <v>1370</v>
      </c>
      <c r="F161" s="2" t="s">
        <v>203</v>
      </c>
      <c r="G161" s="3" t="s">
        <v>56</v>
      </c>
      <c r="I161" s="8" t="s">
        <v>249</v>
      </c>
      <c r="J161" s="11" t="s">
        <v>1375</v>
      </c>
      <c r="K161" s="60" t="s">
        <v>1877</v>
      </c>
      <c r="L161" s="61" t="s">
        <v>1878</v>
      </c>
    </row>
    <row r="162" spans="1:12" x14ac:dyDescent="0.2">
      <c r="A162" s="4">
        <v>161</v>
      </c>
      <c r="B162" s="9" t="s">
        <v>6</v>
      </c>
      <c r="C162" s="31" t="s">
        <v>1370</v>
      </c>
      <c r="D162" s="27" t="s">
        <v>1370</v>
      </c>
      <c r="E162" s="32" t="s">
        <v>1374</v>
      </c>
      <c r="F162" s="2" t="s">
        <v>204</v>
      </c>
      <c r="G162" s="3" t="s">
        <v>56</v>
      </c>
      <c r="I162" s="8" t="s">
        <v>250</v>
      </c>
      <c r="J162" s="11" t="s">
        <v>1375</v>
      </c>
      <c r="K162" s="60" t="s">
        <v>1879</v>
      </c>
      <c r="L162" s="61" t="s">
        <v>1880</v>
      </c>
    </row>
    <row r="163" spans="1:12" x14ac:dyDescent="0.2">
      <c r="A163" s="4">
        <v>162</v>
      </c>
      <c r="B163" s="9" t="s">
        <v>6</v>
      </c>
      <c r="C163" s="31" t="s">
        <v>1374</v>
      </c>
      <c r="D163" s="27" t="s">
        <v>1374</v>
      </c>
      <c r="E163" s="32" t="s">
        <v>1370</v>
      </c>
      <c r="F163" s="2" t="s">
        <v>205</v>
      </c>
      <c r="G163" s="3" t="s">
        <v>56</v>
      </c>
      <c r="I163" s="8" t="s">
        <v>251</v>
      </c>
      <c r="J163" s="11" t="s">
        <v>1375</v>
      </c>
      <c r="K163" s="60" t="s">
        <v>1881</v>
      </c>
      <c r="L163" s="61" t="s">
        <v>1882</v>
      </c>
    </row>
    <row r="164" spans="1:12" x14ac:dyDescent="0.2">
      <c r="A164" s="4">
        <v>163</v>
      </c>
      <c r="B164" s="9" t="s">
        <v>6</v>
      </c>
      <c r="C164" s="31" t="s">
        <v>1370</v>
      </c>
      <c r="D164" s="27" t="s">
        <v>1370</v>
      </c>
      <c r="E164" s="32" t="s">
        <v>1374</v>
      </c>
      <c r="F164" s="2" t="s">
        <v>206</v>
      </c>
      <c r="G164" s="3" t="s">
        <v>56</v>
      </c>
      <c r="I164" s="8" t="s">
        <v>252</v>
      </c>
      <c r="J164" s="11" t="s">
        <v>1375</v>
      </c>
      <c r="K164" s="60" t="s">
        <v>1883</v>
      </c>
      <c r="L164" s="61" t="s">
        <v>1884</v>
      </c>
    </row>
    <row r="165" spans="1:12" x14ac:dyDescent="0.2">
      <c r="A165" s="4">
        <v>164</v>
      </c>
      <c r="B165" s="9" t="s">
        <v>6</v>
      </c>
      <c r="C165" s="31" t="s">
        <v>1370</v>
      </c>
      <c r="D165" s="27" t="s">
        <v>1370</v>
      </c>
      <c r="E165" s="32" t="s">
        <v>1370</v>
      </c>
      <c r="F165" s="2" t="s">
        <v>207</v>
      </c>
      <c r="G165" s="3" t="s">
        <v>56</v>
      </c>
      <c r="I165" s="8" t="s">
        <v>253</v>
      </c>
      <c r="J165" s="11" t="s">
        <v>1375</v>
      </c>
      <c r="K165" s="60" t="s">
        <v>1885</v>
      </c>
      <c r="L165" s="61" t="s">
        <v>1886</v>
      </c>
    </row>
    <row r="166" spans="1:12" x14ac:dyDescent="0.2">
      <c r="A166" s="4">
        <v>165</v>
      </c>
      <c r="B166" s="9" t="s">
        <v>6</v>
      </c>
      <c r="C166" s="31" t="s">
        <v>1370</v>
      </c>
      <c r="D166" s="27" t="s">
        <v>1370</v>
      </c>
      <c r="E166" s="32" t="s">
        <v>1370</v>
      </c>
      <c r="F166" s="2" t="s">
        <v>208</v>
      </c>
      <c r="G166" s="3" t="s">
        <v>56</v>
      </c>
      <c r="I166" s="8" t="s">
        <v>254</v>
      </c>
      <c r="J166" s="11" t="s">
        <v>1375</v>
      </c>
      <c r="K166" s="60" t="s">
        <v>1887</v>
      </c>
      <c r="L166" s="61" t="s">
        <v>1888</v>
      </c>
    </row>
    <row r="167" spans="1:12" x14ac:dyDescent="0.2">
      <c r="A167" s="4">
        <v>166</v>
      </c>
      <c r="B167" s="9" t="s">
        <v>6</v>
      </c>
      <c r="C167" s="31" t="s">
        <v>1370</v>
      </c>
      <c r="D167" s="27" t="s">
        <v>1370</v>
      </c>
      <c r="E167" s="32" t="s">
        <v>1374</v>
      </c>
      <c r="F167" s="2" t="s">
        <v>209</v>
      </c>
      <c r="G167" s="3" t="s">
        <v>56</v>
      </c>
      <c r="I167" s="8" t="s">
        <v>255</v>
      </c>
      <c r="J167" s="11" t="s">
        <v>1375</v>
      </c>
      <c r="K167" s="60" t="s">
        <v>1889</v>
      </c>
      <c r="L167" s="61" t="s">
        <v>1890</v>
      </c>
    </row>
    <row r="168" spans="1:12" x14ac:dyDescent="0.2">
      <c r="A168" s="4">
        <v>167</v>
      </c>
      <c r="B168" s="9" t="s">
        <v>6</v>
      </c>
      <c r="C168" s="31" t="s">
        <v>1370</v>
      </c>
      <c r="D168" s="27" t="s">
        <v>1370</v>
      </c>
      <c r="E168" s="32" t="s">
        <v>1370</v>
      </c>
      <c r="F168" s="2" t="s">
        <v>210</v>
      </c>
      <c r="G168" s="3" t="s">
        <v>56</v>
      </c>
      <c r="I168" s="8" t="s">
        <v>256</v>
      </c>
      <c r="J168" s="11" t="s">
        <v>1375</v>
      </c>
      <c r="K168" s="60" t="s">
        <v>1891</v>
      </c>
      <c r="L168" s="61" t="s">
        <v>1892</v>
      </c>
    </row>
    <row r="169" spans="1:12" x14ac:dyDescent="0.2">
      <c r="A169" s="4">
        <v>168</v>
      </c>
      <c r="B169" s="9" t="s">
        <v>6</v>
      </c>
      <c r="C169" s="31" t="s">
        <v>1374</v>
      </c>
      <c r="D169" s="27" t="s">
        <v>1370</v>
      </c>
      <c r="E169" s="32" t="s">
        <v>1374</v>
      </c>
      <c r="F169" s="2" t="s">
        <v>211</v>
      </c>
      <c r="G169" s="3" t="s">
        <v>56</v>
      </c>
      <c r="I169" s="8" t="s">
        <v>257</v>
      </c>
      <c r="J169" s="11" t="s">
        <v>1375</v>
      </c>
      <c r="K169" s="60" t="s">
        <v>1893</v>
      </c>
      <c r="L169" s="61" t="s">
        <v>1894</v>
      </c>
    </row>
    <row r="170" spans="1:12" x14ac:dyDescent="0.2">
      <c r="A170" s="4">
        <v>169</v>
      </c>
      <c r="B170" s="9" t="s">
        <v>6</v>
      </c>
      <c r="C170" s="31" t="s">
        <v>1370</v>
      </c>
      <c r="D170" s="27" t="s">
        <v>1370</v>
      </c>
      <c r="E170" s="32" t="s">
        <v>1370</v>
      </c>
      <c r="F170" s="2" t="s">
        <v>212</v>
      </c>
      <c r="G170" s="3" t="s">
        <v>258</v>
      </c>
      <c r="I170" s="8" t="s">
        <v>259</v>
      </c>
      <c r="J170" s="11" t="s">
        <v>1375</v>
      </c>
      <c r="K170" s="60" t="s">
        <v>1895</v>
      </c>
      <c r="L170" s="61" t="s">
        <v>1896</v>
      </c>
    </row>
    <row r="171" spans="1:12" x14ac:dyDescent="0.2">
      <c r="A171" s="4">
        <v>170</v>
      </c>
      <c r="B171" s="9" t="s">
        <v>6</v>
      </c>
      <c r="C171" s="31" t="s">
        <v>1370</v>
      </c>
      <c r="D171" s="27" t="s">
        <v>1370</v>
      </c>
      <c r="E171" s="32" t="s">
        <v>1370</v>
      </c>
      <c r="F171" s="2" t="s">
        <v>213</v>
      </c>
      <c r="G171" s="3" t="s">
        <v>258</v>
      </c>
      <c r="I171" s="8" t="s">
        <v>255</v>
      </c>
      <c r="J171" s="11" t="s">
        <v>1375</v>
      </c>
      <c r="K171" s="60" t="s">
        <v>1897</v>
      </c>
      <c r="L171" s="61" t="s">
        <v>1898</v>
      </c>
    </row>
    <row r="172" spans="1:12" x14ac:dyDescent="0.2">
      <c r="A172" s="4">
        <v>171</v>
      </c>
      <c r="B172" s="9" t="s">
        <v>6</v>
      </c>
      <c r="C172" s="31" t="s">
        <v>1370</v>
      </c>
      <c r="D172" s="27" t="s">
        <v>1370</v>
      </c>
      <c r="E172" s="32" t="s">
        <v>1370</v>
      </c>
      <c r="F172" s="2" t="s">
        <v>281</v>
      </c>
      <c r="G172" s="3" t="s">
        <v>56</v>
      </c>
      <c r="I172" s="8" t="s">
        <v>323</v>
      </c>
      <c r="J172" s="11" t="s">
        <v>1375</v>
      </c>
      <c r="K172" s="60" t="s">
        <v>1899</v>
      </c>
      <c r="L172" s="61" t="s">
        <v>1900</v>
      </c>
    </row>
    <row r="173" spans="1:12" x14ac:dyDescent="0.2">
      <c r="A173" s="4">
        <v>172</v>
      </c>
      <c r="B173" s="9" t="s">
        <v>6</v>
      </c>
      <c r="C173" s="31" t="s">
        <v>1370</v>
      </c>
      <c r="D173" s="27" t="s">
        <v>1370</v>
      </c>
      <c r="E173" s="32" t="s">
        <v>1374</v>
      </c>
      <c r="F173" s="2" t="s">
        <v>282</v>
      </c>
      <c r="G173" s="3" t="s">
        <v>324</v>
      </c>
      <c r="I173" s="8" t="s">
        <v>256</v>
      </c>
      <c r="J173" s="11" t="s">
        <v>1375</v>
      </c>
      <c r="K173" s="60" t="s">
        <v>1901</v>
      </c>
      <c r="L173" s="61" t="s">
        <v>1902</v>
      </c>
    </row>
    <row r="174" spans="1:12" x14ac:dyDescent="0.2">
      <c r="A174" s="4">
        <v>173</v>
      </c>
      <c r="B174" s="9" t="s">
        <v>6</v>
      </c>
      <c r="C174" s="31" t="s">
        <v>1370</v>
      </c>
      <c r="D174" s="27" t="s">
        <v>1370</v>
      </c>
      <c r="E174" s="32" t="s">
        <v>1370</v>
      </c>
      <c r="F174" s="2" t="s">
        <v>283</v>
      </c>
      <c r="G174" s="3" t="s">
        <v>56</v>
      </c>
      <c r="I174" s="8" t="s">
        <v>325</v>
      </c>
      <c r="J174" s="11" t="s">
        <v>1375</v>
      </c>
      <c r="K174" s="60" t="s">
        <v>1903</v>
      </c>
      <c r="L174" s="61" t="s">
        <v>1904</v>
      </c>
    </row>
    <row r="175" spans="1:12" x14ac:dyDescent="0.2">
      <c r="A175" s="4">
        <v>174</v>
      </c>
      <c r="B175" s="9" t="s">
        <v>6</v>
      </c>
      <c r="C175" s="31" t="s">
        <v>1370</v>
      </c>
      <c r="D175" s="27" t="s">
        <v>1370</v>
      </c>
      <c r="E175" s="32" t="s">
        <v>1370</v>
      </c>
      <c r="F175" s="2" t="s">
        <v>284</v>
      </c>
      <c r="G175" s="3" t="s">
        <v>56</v>
      </c>
      <c r="I175" s="8" t="s">
        <v>326</v>
      </c>
      <c r="J175" s="11" t="s">
        <v>1375</v>
      </c>
      <c r="K175" s="60" t="s">
        <v>1905</v>
      </c>
      <c r="L175" s="61" t="s">
        <v>1906</v>
      </c>
    </row>
    <row r="176" spans="1:12" x14ac:dyDescent="0.2">
      <c r="A176" s="4">
        <v>175</v>
      </c>
      <c r="B176" s="9" t="s">
        <v>6</v>
      </c>
      <c r="C176" s="31" t="s">
        <v>1370</v>
      </c>
      <c r="D176" s="27" t="s">
        <v>1370</v>
      </c>
      <c r="E176" s="32" t="s">
        <v>1370</v>
      </c>
      <c r="F176" s="2" t="s">
        <v>206</v>
      </c>
      <c r="G176" s="3" t="s">
        <v>56</v>
      </c>
      <c r="I176" s="8" t="s">
        <v>252</v>
      </c>
      <c r="J176" s="11" t="s">
        <v>1375</v>
      </c>
      <c r="K176" s="60" t="s">
        <v>1907</v>
      </c>
      <c r="L176" s="61" t="s">
        <v>1908</v>
      </c>
    </row>
    <row r="177" spans="1:12" x14ac:dyDescent="0.2">
      <c r="A177" s="4">
        <v>176</v>
      </c>
      <c r="B177" s="9" t="s">
        <v>6</v>
      </c>
      <c r="C177" s="31" t="s">
        <v>1370</v>
      </c>
      <c r="D177" s="27" t="s">
        <v>1370</v>
      </c>
      <c r="E177" s="32" t="s">
        <v>1370</v>
      </c>
      <c r="F177" s="2" t="s">
        <v>285</v>
      </c>
      <c r="G177" s="3" t="s">
        <v>327</v>
      </c>
      <c r="I177" s="8" t="s">
        <v>56</v>
      </c>
      <c r="J177" s="11" t="s">
        <v>1375</v>
      </c>
      <c r="K177" s="60" t="s">
        <v>1909</v>
      </c>
      <c r="L177" s="61" t="s">
        <v>1910</v>
      </c>
    </row>
    <row r="178" spans="1:12" x14ac:dyDescent="0.2">
      <c r="A178" s="4">
        <v>177</v>
      </c>
      <c r="B178" s="9" t="s">
        <v>6</v>
      </c>
      <c r="C178" s="31" t="s">
        <v>1374</v>
      </c>
      <c r="D178" s="27" t="s">
        <v>1370</v>
      </c>
      <c r="E178" s="32" t="s">
        <v>1370</v>
      </c>
      <c r="F178" s="2" t="s">
        <v>286</v>
      </c>
      <c r="G178" s="3" t="s">
        <v>328</v>
      </c>
      <c r="I178" s="8" t="s">
        <v>329</v>
      </c>
      <c r="J178" s="11" t="s">
        <v>1375</v>
      </c>
      <c r="K178" s="60" t="s">
        <v>1911</v>
      </c>
      <c r="L178" s="61" t="s">
        <v>1912</v>
      </c>
    </row>
    <row r="179" spans="1:12" x14ac:dyDescent="0.2">
      <c r="A179" s="4">
        <v>178</v>
      </c>
      <c r="B179" s="9" t="s">
        <v>6</v>
      </c>
      <c r="C179" s="31" t="s">
        <v>1374</v>
      </c>
      <c r="D179" s="27" t="s">
        <v>1370</v>
      </c>
      <c r="E179" s="32" t="s">
        <v>1370</v>
      </c>
      <c r="F179" s="2" t="s">
        <v>287</v>
      </c>
      <c r="G179" s="3" t="s">
        <v>328</v>
      </c>
      <c r="I179" s="8" t="s">
        <v>249</v>
      </c>
      <c r="J179" s="11" t="s">
        <v>1375</v>
      </c>
      <c r="K179" s="60" t="s">
        <v>1913</v>
      </c>
      <c r="L179" s="61" t="s">
        <v>1914</v>
      </c>
    </row>
    <row r="180" spans="1:12" x14ac:dyDescent="0.2">
      <c r="A180" s="4">
        <v>179</v>
      </c>
      <c r="B180" s="9" t="s">
        <v>6</v>
      </c>
      <c r="C180" s="31" t="s">
        <v>1370</v>
      </c>
      <c r="D180" s="27" t="s">
        <v>1370</v>
      </c>
      <c r="E180" s="32" t="s">
        <v>1370</v>
      </c>
      <c r="F180" s="2" t="s">
        <v>288</v>
      </c>
      <c r="G180" s="3" t="s">
        <v>328</v>
      </c>
      <c r="I180" s="8" t="s">
        <v>330</v>
      </c>
      <c r="J180" s="11" t="s">
        <v>1375</v>
      </c>
      <c r="K180" s="60" t="s">
        <v>1915</v>
      </c>
      <c r="L180" s="61" t="s">
        <v>1916</v>
      </c>
    </row>
    <row r="181" spans="1:12" x14ac:dyDescent="0.2">
      <c r="A181" s="4">
        <v>180</v>
      </c>
      <c r="B181" s="9" t="s">
        <v>6</v>
      </c>
      <c r="C181" s="31" t="s">
        <v>1374</v>
      </c>
      <c r="D181" s="27" t="s">
        <v>1370</v>
      </c>
      <c r="E181" s="32" t="s">
        <v>1374</v>
      </c>
      <c r="F181" s="2" t="s">
        <v>289</v>
      </c>
      <c r="G181" s="3" t="s">
        <v>248</v>
      </c>
      <c r="I181" s="8" t="s">
        <v>56</v>
      </c>
      <c r="J181" s="11" t="s">
        <v>1375</v>
      </c>
      <c r="K181" s="60" t="s">
        <v>1917</v>
      </c>
      <c r="L181" s="61" t="s">
        <v>1918</v>
      </c>
    </row>
    <row r="182" spans="1:12" x14ac:dyDescent="0.2">
      <c r="A182" s="4">
        <v>181</v>
      </c>
      <c r="B182" s="9" t="s">
        <v>6</v>
      </c>
      <c r="C182" s="31" t="s">
        <v>1370</v>
      </c>
      <c r="D182" s="27" t="s">
        <v>1370</v>
      </c>
      <c r="E182" s="32" t="s">
        <v>1374</v>
      </c>
      <c r="F182" s="2" t="s">
        <v>201</v>
      </c>
      <c r="G182" s="3" t="s">
        <v>56</v>
      </c>
      <c r="I182" s="8" t="s">
        <v>247</v>
      </c>
      <c r="J182" s="11" t="s">
        <v>1375</v>
      </c>
      <c r="K182" s="60" t="s">
        <v>1919</v>
      </c>
      <c r="L182" s="61" t="s">
        <v>1920</v>
      </c>
    </row>
    <row r="183" spans="1:12" x14ac:dyDescent="0.2">
      <c r="A183" s="4">
        <v>182</v>
      </c>
      <c r="B183" s="9" t="s">
        <v>6</v>
      </c>
      <c r="C183" s="31" t="s">
        <v>1370</v>
      </c>
      <c r="D183" s="27" t="s">
        <v>1370</v>
      </c>
      <c r="E183" s="32" t="s">
        <v>1374</v>
      </c>
      <c r="F183" s="2" t="s">
        <v>290</v>
      </c>
      <c r="G183" s="3" t="s">
        <v>56</v>
      </c>
      <c r="I183" s="8" t="s">
        <v>331</v>
      </c>
      <c r="J183" s="11" t="s">
        <v>1375</v>
      </c>
      <c r="K183" s="60" t="s">
        <v>1921</v>
      </c>
      <c r="L183" s="61" t="s">
        <v>1922</v>
      </c>
    </row>
    <row r="184" spans="1:12" x14ac:dyDescent="0.2">
      <c r="A184" s="4">
        <v>183</v>
      </c>
      <c r="B184" s="9" t="s">
        <v>6</v>
      </c>
      <c r="C184" s="31" t="s">
        <v>1370</v>
      </c>
      <c r="D184" s="27" t="s">
        <v>1370</v>
      </c>
      <c r="E184" s="32" t="s">
        <v>1374</v>
      </c>
      <c r="F184" s="2" t="s">
        <v>291</v>
      </c>
      <c r="G184" s="3" t="s">
        <v>56</v>
      </c>
      <c r="I184" s="8" t="s">
        <v>332</v>
      </c>
      <c r="J184" s="11" t="s">
        <v>1375</v>
      </c>
      <c r="K184" s="60" t="s">
        <v>1923</v>
      </c>
      <c r="L184" s="61" t="s">
        <v>1924</v>
      </c>
    </row>
    <row r="185" spans="1:12" x14ac:dyDescent="0.2">
      <c r="A185" s="4">
        <v>184</v>
      </c>
      <c r="B185" s="9" t="s">
        <v>6</v>
      </c>
      <c r="C185" s="31" t="s">
        <v>1370</v>
      </c>
      <c r="D185" s="27" t="s">
        <v>1370</v>
      </c>
      <c r="E185" s="32" t="s">
        <v>1374</v>
      </c>
      <c r="F185" s="2" t="s">
        <v>292</v>
      </c>
      <c r="G185" s="3" t="s">
        <v>56</v>
      </c>
      <c r="I185" s="8" t="s">
        <v>333</v>
      </c>
      <c r="J185" s="11" t="s">
        <v>1375</v>
      </c>
      <c r="K185" s="60" t="s">
        <v>1925</v>
      </c>
      <c r="L185" s="61" t="s">
        <v>1926</v>
      </c>
    </row>
    <row r="186" spans="1:12" x14ac:dyDescent="0.2">
      <c r="A186" s="4">
        <v>185</v>
      </c>
      <c r="B186" s="9" t="s">
        <v>6</v>
      </c>
      <c r="C186" s="31" t="s">
        <v>1370</v>
      </c>
      <c r="D186" s="27" t="s">
        <v>1370</v>
      </c>
      <c r="E186" s="32" t="s">
        <v>1374</v>
      </c>
      <c r="F186" s="2" t="s">
        <v>197</v>
      </c>
      <c r="G186" s="3" t="s">
        <v>275</v>
      </c>
      <c r="H186" s="7">
        <v>2000</v>
      </c>
      <c r="J186" s="11" t="s">
        <v>1497</v>
      </c>
      <c r="K186" s="60" t="s">
        <v>1927</v>
      </c>
      <c r="L186" s="61" t="s">
        <v>1928</v>
      </c>
    </row>
    <row r="187" spans="1:12" x14ac:dyDescent="0.2">
      <c r="A187" s="4">
        <v>186</v>
      </c>
      <c r="B187" s="9" t="s">
        <v>6</v>
      </c>
      <c r="C187" s="31" t="s">
        <v>1370</v>
      </c>
      <c r="D187" s="27" t="s">
        <v>1370</v>
      </c>
      <c r="E187" s="32" t="s">
        <v>1370</v>
      </c>
      <c r="F187" s="2" t="s">
        <v>293</v>
      </c>
      <c r="G187" s="3" t="s">
        <v>334</v>
      </c>
      <c r="H187" s="7">
        <v>2418</v>
      </c>
      <c r="J187" s="11" t="s">
        <v>1497</v>
      </c>
      <c r="K187" s="60" t="s">
        <v>1929</v>
      </c>
      <c r="L187" s="61" t="s">
        <v>1930</v>
      </c>
    </row>
    <row r="188" spans="1:12" x14ac:dyDescent="0.2">
      <c r="A188" s="4">
        <v>187</v>
      </c>
      <c r="B188" s="9" t="s">
        <v>6</v>
      </c>
      <c r="C188" s="31" t="s">
        <v>1370</v>
      </c>
      <c r="D188" s="27" t="s">
        <v>1370</v>
      </c>
      <c r="E188" s="32" t="s">
        <v>1370</v>
      </c>
      <c r="F188" s="2" t="s">
        <v>294</v>
      </c>
      <c r="G188" s="3" t="s">
        <v>239</v>
      </c>
      <c r="I188" s="8" t="s">
        <v>1411</v>
      </c>
      <c r="J188" s="11" t="s">
        <v>1497</v>
      </c>
      <c r="K188" s="60" t="s">
        <v>1931</v>
      </c>
      <c r="L188" s="61" t="s">
        <v>1932</v>
      </c>
    </row>
    <row r="189" spans="1:12" x14ac:dyDescent="0.2">
      <c r="A189" s="4">
        <v>188</v>
      </c>
      <c r="B189" s="9" t="s">
        <v>6</v>
      </c>
      <c r="C189" s="31" t="s">
        <v>1370</v>
      </c>
      <c r="D189" s="27" t="s">
        <v>1370</v>
      </c>
      <c r="E189" s="32" t="s">
        <v>1370</v>
      </c>
      <c r="F189" s="2" t="s">
        <v>295</v>
      </c>
      <c r="G189" s="3" t="s">
        <v>335</v>
      </c>
      <c r="I189" s="8" t="s">
        <v>336</v>
      </c>
      <c r="J189" s="11" t="s">
        <v>1408</v>
      </c>
      <c r="K189" s="60" t="s">
        <v>1933</v>
      </c>
      <c r="L189" s="61" t="s">
        <v>1934</v>
      </c>
    </row>
    <row r="190" spans="1:12" x14ac:dyDescent="0.2">
      <c r="A190" s="4">
        <v>189</v>
      </c>
      <c r="B190" s="9" t="s">
        <v>6</v>
      </c>
      <c r="C190" s="31" t="s">
        <v>1370</v>
      </c>
      <c r="D190" s="27" t="s">
        <v>1370</v>
      </c>
      <c r="E190" s="32" t="s">
        <v>1370</v>
      </c>
      <c r="F190" s="2" t="s">
        <v>194</v>
      </c>
      <c r="G190" s="3" t="s">
        <v>237</v>
      </c>
      <c r="I190" s="8" t="s">
        <v>238</v>
      </c>
      <c r="J190" s="11" t="s">
        <v>1408</v>
      </c>
      <c r="K190" s="60" t="s">
        <v>1935</v>
      </c>
      <c r="L190" s="61" t="s">
        <v>1936</v>
      </c>
    </row>
    <row r="191" spans="1:12" x14ac:dyDescent="0.2">
      <c r="A191" s="4">
        <v>190</v>
      </c>
      <c r="B191" s="9" t="s">
        <v>6</v>
      </c>
      <c r="C191" s="31" t="s">
        <v>1370</v>
      </c>
      <c r="D191" s="27" t="s">
        <v>1370</v>
      </c>
      <c r="E191" s="32" t="s">
        <v>1370</v>
      </c>
      <c r="F191" s="2" t="s">
        <v>1412</v>
      </c>
      <c r="G191" s="3" t="s">
        <v>1414</v>
      </c>
      <c r="I191" s="8" t="s">
        <v>337</v>
      </c>
      <c r="J191" s="11" t="s">
        <v>1554</v>
      </c>
      <c r="K191" s="60" t="s">
        <v>1937</v>
      </c>
      <c r="L191" s="61" t="s">
        <v>1938</v>
      </c>
    </row>
    <row r="192" spans="1:12" x14ac:dyDescent="0.2">
      <c r="A192" s="4">
        <v>191</v>
      </c>
      <c r="B192" s="9" t="s">
        <v>6</v>
      </c>
      <c r="C192" s="31" t="s">
        <v>1370</v>
      </c>
      <c r="D192" s="27" t="s">
        <v>1370</v>
      </c>
      <c r="E192" s="32" t="s">
        <v>1370</v>
      </c>
      <c r="F192" s="2" t="s">
        <v>1413</v>
      </c>
      <c r="G192" s="3" t="s">
        <v>1414</v>
      </c>
      <c r="I192" s="8" t="s">
        <v>232</v>
      </c>
      <c r="J192" s="11" t="s">
        <v>1554</v>
      </c>
      <c r="K192" s="60" t="s">
        <v>1939</v>
      </c>
      <c r="L192" s="61" t="s">
        <v>1940</v>
      </c>
    </row>
    <row r="193" spans="1:12" x14ac:dyDescent="0.2">
      <c r="A193" s="4">
        <v>192</v>
      </c>
      <c r="B193" s="9" t="s">
        <v>6</v>
      </c>
      <c r="C193" s="31" t="s">
        <v>1370</v>
      </c>
      <c r="D193" s="27" t="s">
        <v>1374</v>
      </c>
      <c r="E193" s="32" t="s">
        <v>1374</v>
      </c>
      <c r="F193" s="2" t="s">
        <v>296</v>
      </c>
      <c r="G193" s="3" t="s">
        <v>233</v>
      </c>
      <c r="I193" s="8" t="s">
        <v>338</v>
      </c>
      <c r="J193" s="11" t="s">
        <v>1554</v>
      </c>
      <c r="K193" s="60" t="s">
        <v>1941</v>
      </c>
      <c r="L193" s="61" t="s">
        <v>1942</v>
      </c>
    </row>
    <row r="194" spans="1:12" x14ac:dyDescent="0.2">
      <c r="A194" s="4">
        <v>193</v>
      </c>
      <c r="B194" s="9" t="s">
        <v>6</v>
      </c>
      <c r="C194" s="31" t="s">
        <v>1370</v>
      </c>
      <c r="D194" s="27" t="s">
        <v>1370</v>
      </c>
      <c r="E194" s="32" t="s">
        <v>1370</v>
      </c>
      <c r="F194" s="2" t="s">
        <v>191</v>
      </c>
      <c r="G194" s="3" t="s">
        <v>233</v>
      </c>
      <c r="I194" s="8" t="s">
        <v>234</v>
      </c>
      <c r="J194" s="11" t="s">
        <v>1554</v>
      </c>
      <c r="K194" s="60" t="s">
        <v>1943</v>
      </c>
      <c r="L194" s="61" t="s">
        <v>1944</v>
      </c>
    </row>
    <row r="195" spans="1:12" x14ac:dyDescent="0.2">
      <c r="A195" s="4">
        <v>194</v>
      </c>
      <c r="B195" s="9" t="s">
        <v>6</v>
      </c>
      <c r="C195" s="31" t="s">
        <v>1370</v>
      </c>
      <c r="D195" s="27" t="s">
        <v>1370</v>
      </c>
      <c r="E195" s="32" t="s">
        <v>1370</v>
      </c>
      <c r="F195" s="2" t="s">
        <v>297</v>
      </c>
      <c r="G195" s="3" t="s">
        <v>233</v>
      </c>
      <c r="I195" s="8" t="s">
        <v>231</v>
      </c>
      <c r="J195" s="11" t="s">
        <v>1554</v>
      </c>
      <c r="K195" s="60" t="s">
        <v>1945</v>
      </c>
      <c r="L195" s="61" t="s">
        <v>1946</v>
      </c>
    </row>
    <row r="196" spans="1:12" x14ac:dyDescent="0.2">
      <c r="A196" s="4">
        <v>195</v>
      </c>
      <c r="B196" s="9" t="s">
        <v>6</v>
      </c>
      <c r="C196" s="31" t="s">
        <v>1370</v>
      </c>
      <c r="D196" s="27" t="s">
        <v>1370</v>
      </c>
      <c r="E196" s="32" t="s">
        <v>1370</v>
      </c>
      <c r="F196" s="2" t="s">
        <v>298</v>
      </c>
      <c r="G196" s="3" t="s">
        <v>231</v>
      </c>
      <c r="I196" s="8" t="s">
        <v>230</v>
      </c>
      <c r="J196" s="11" t="s">
        <v>1554</v>
      </c>
      <c r="K196" s="60" t="s">
        <v>1947</v>
      </c>
      <c r="L196" s="61" t="s">
        <v>1948</v>
      </c>
    </row>
    <row r="197" spans="1:12" x14ac:dyDescent="0.2">
      <c r="A197" s="4">
        <v>196</v>
      </c>
      <c r="B197" s="9" t="s">
        <v>6</v>
      </c>
      <c r="C197" s="31" t="s">
        <v>1370</v>
      </c>
      <c r="D197" s="27" t="s">
        <v>1370</v>
      </c>
      <c r="E197" s="32" t="s">
        <v>1374</v>
      </c>
      <c r="F197" s="2" t="s">
        <v>299</v>
      </c>
      <c r="G197" s="3" t="s">
        <v>231</v>
      </c>
      <c r="I197" s="8" t="s">
        <v>339</v>
      </c>
      <c r="J197" s="11" t="s">
        <v>1554</v>
      </c>
      <c r="K197" s="60" t="s">
        <v>1949</v>
      </c>
      <c r="L197" s="61" t="s">
        <v>1950</v>
      </c>
    </row>
    <row r="198" spans="1:12" x14ac:dyDescent="0.2">
      <c r="A198" s="4">
        <v>197</v>
      </c>
      <c r="B198" s="9" t="s">
        <v>6</v>
      </c>
      <c r="C198" s="31" t="s">
        <v>1370</v>
      </c>
      <c r="D198" s="27" t="s">
        <v>1370</v>
      </c>
      <c r="E198" s="32" t="s">
        <v>1370</v>
      </c>
      <c r="F198" s="2" t="s">
        <v>300</v>
      </c>
      <c r="G198" s="3" t="s">
        <v>339</v>
      </c>
      <c r="I198" s="8" t="s">
        <v>340</v>
      </c>
      <c r="J198" s="11" t="s">
        <v>892</v>
      </c>
      <c r="K198" s="60" t="s">
        <v>1951</v>
      </c>
      <c r="L198" s="61" t="s">
        <v>1952</v>
      </c>
    </row>
    <row r="199" spans="1:12" x14ac:dyDescent="0.2">
      <c r="A199" s="4">
        <v>198</v>
      </c>
      <c r="B199" s="9" t="s">
        <v>6</v>
      </c>
      <c r="C199" s="31" t="s">
        <v>1370</v>
      </c>
      <c r="D199" s="27" t="s">
        <v>1370</v>
      </c>
      <c r="E199" s="32" t="s">
        <v>1370</v>
      </c>
      <c r="F199" s="2" t="s">
        <v>301</v>
      </c>
      <c r="G199" s="3" t="s">
        <v>227</v>
      </c>
      <c r="I199" s="8">
        <v>2397</v>
      </c>
      <c r="J199" s="11" t="s">
        <v>892</v>
      </c>
      <c r="K199" s="60" t="s">
        <v>1953</v>
      </c>
      <c r="L199" s="61" t="s">
        <v>1954</v>
      </c>
    </row>
    <row r="200" spans="1:12" x14ac:dyDescent="0.2">
      <c r="A200" s="4">
        <v>199</v>
      </c>
      <c r="B200" s="9" t="s">
        <v>6</v>
      </c>
      <c r="C200" s="31" t="s">
        <v>1370</v>
      </c>
      <c r="D200" s="27" t="s">
        <v>1370</v>
      </c>
      <c r="E200" s="32" t="s">
        <v>1370</v>
      </c>
      <c r="F200" s="2" t="s">
        <v>302</v>
      </c>
      <c r="G200" s="3" t="s">
        <v>226</v>
      </c>
      <c r="I200" s="8" t="s">
        <v>182</v>
      </c>
      <c r="J200" s="11" t="s">
        <v>892</v>
      </c>
      <c r="K200" s="60" t="s">
        <v>1955</v>
      </c>
      <c r="L200" s="61" t="s">
        <v>1956</v>
      </c>
    </row>
    <row r="201" spans="1:12" x14ac:dyDescent="0.2">
      <c r="A201" s="4">
        <v>200</v>
      </c>
      <c r="B201" s="9" t="s">
        <v>6</v>
      </c>
      <c r="C201" s="31" t="s">
        <v>1370</v>
      </c>
      <c r="D201" s="27" t="s">
        <v>1370</v>
      </c>
      <c r="E201" s="32" t="s">
        <v>1370</v>
      </c>
      <c r="F201" s="2" t="s">
        <v>170</v>
      </c>
      <c r="G201" s="3" t="s">
        <v>182</v>
      </c>
      <c r="I201" s="8" t="s">
        <v>341</v>
      </c>
      <c r="J201" s="11" t="s">
        <v>892</v>
      </c>
      <c r="K201" s="60" t="s">
        <v>1957</v>
      </c>
      <c r="L201" s="61" t="s">
        <v>1958</v>
      </c>
    </row>
    <row r="202" spans="1:12" x14ac:dyDescent="0.2">
      <c r="A202" s="4">
        <v>201</v>
      </c>
      <c r="B202" s="9" t="s">
        <v>6</v>
      </c>
      <c r="C202" s="31" t="s">
        <v>1370</v>
      </c>
      <c r="D202" s="27" t="s">
        <v>1370</v>
      </c>
      <c r="E202" s="32" t="s">
        <v>1370</v>
      </c>
      <c r="F202" s="2" t="s">
        <v>168</v>
      </c>
      <c r="G202" s="3" t="s">
        <v>182</v>
      </c>
      <c r="I202" s="8" t="s">
        <v>183</v>
      </c>
      <c r="J202" s="11" t="s">
        <v>892</v>
      </c>
      <c r="K202" s="60" t="s">
        <v>1959</v>
      </c>
      <c r="L202" s="61" t="s">
        <v>1960</v>
      </c>
    </row>
    <row r="203" spans="1:12" x14ac:dyDescent="0.2">
      <c r="A203" s="4">
        <v>202</v>
      </c>
      <c r="B203" s="9" t="s">
        <v>6</v>
      </c>
      <c r="C203" s="31" t="s">
        <v>1370</v>
      </c>
      <c r="D203" s="27" t="s">
        <v>1370</v>
      </c>
      <c r="E203" s="32" t="s">
        <v>1370</v>
      </c>
      <c r="F203" s="2" t="s">
        <v>379</v>
      </c>
      <c r="G203" s="3" t="s">
        <v>431</v>
      </c>
      <c r="I203" s="8" t="s">
        <v>432</v>
      </c>
      <c r="J203" s="11" t="s">
        <v>892</v>
      </c>
      <c r="K203" s="60" t="s">
        <v>1961</v>
      </c>
      <c r="L203" s="61" t="s">
        <v>1962</v>
      </c>
    </row>
    <row r="204" spans="1:12" x14ac:dyDescent="0.2">
      <c r="A204" s="4">
        <v>203</v>
      </c>
      <c r="B204" s="9" t="s">
        <v>6</v>
      </c>
      <c r="C204" s="31" t="s">
        <v>1370</v>
      </c>
      <c r="D204" s="27" t="s">
        <v>1370</v>
      </c>
      <c r="E204" s="32" t="s">
        <v>1374</v>
      </c>
      <c r="F204" s="2" t="s">
        <v>380</v>
      </c>
      <c r="G204" s="3" t="s">
        <v>433</v>
      </c>
      <c r="I204" s="8" t="s">
        <v>434</v>
      </c>
      <c r="J204" s="11" t="s">
        <v>1402</v>
      </c>
      <c r="K204" s="60" t="s">
        <v>1963</v>
      </c>
      <c r="L204" s="61" t="s">
        <v>1964</v>
      </c>
    </row>
    <row r="205" spans="1:12" x14ac:dyDescent="0.2">
      <c r="A205" s="4">
        <v>204</v>
      </c>
      <c r="B205" s="9" t="s">
        <v>6</v>
      </c>
      <c r="C205" s="31" t="s">
        <v>1370</v>
      </c>
      <c r="D205" s="27" t="s">
        <v>1370</v>
      </c>
      <c r="E205" s="32" t="s">
        <v>1370</v>
      </c>
      <c r="F205" s="2" t="s">
        <v>381</v>
      </c>
      <c r="G205" s="3" t="s">
        <v>435</v>
      </c>
      <c r="I205" s="8" t="s">
        <v>436</v>
      </c>
      <c r="J205" s="11" t="s">
        <v>1402</v>
      </c>
      <c r="K205" s="60" t="s">
        <v>1965</v>
      </c>
      <c r="L205" s="61" t="s">
        <v>1966</v>
      </c>
    </row>
    <row r="206" spans="1:12" x14ac:dyDescent="0.2">
      <c r="A206" s="4">
        <v>205</v>
      </c>
      <c r="B206" s="9" t="s">
        <v>6</v>
      </c>
      <c r="C206" s="31" t="s">
        <v>1370</v>
      </c>
      <c r="D206" s="27" t="s">
        <v>1370</v>
      </c>
      <c r="E206" s="32" t="s">
        <v>1370</v>
      </c>
      <c r="F206" s="2" t="s">
        <v>382</v>
      </c>
      <c r="G206" s="3" t="s">
        <v>437</v>
      </c>
      <c r="I206" s="8">
        <v>2817</v>
      </c>
      <c r="J206" s="11" t="s">
        <v>1402</v>
      </c>
      <c r="K206" s="60" t="s">
        <v>1967</v>
      </c>
      <c r="L206" s="61" t="s">
        <v>1968</v>
      </c>
    </row>
    <row r="207" spans="1:12" x14ac:dyDescent="0.2">
      <c r="A207" s="4">
        <v>206</v>
      </c>
      <c r="B207" s="9" t="s">
        <v>6</v>
      </c>
      <c r="C207" s="31" t="s">
        <v>1370</v>
      </c>
      <c r="D207" s="27" t="s">
        <v>1370</v>
      </c>
      <c r="E207" s="32" t="s">
        <v>1370</v>
      </c>
      <c r="F207" s="2" t="s">
        <v>383</v>
      </c>
      <c r="G207" s="3" t="s">
        <v>437</v>
      </c>
      <c r="I207" s="8" t="s">
        <v>438</v>
      </c>
      <c r="J207" s="11" t="s">
        <v>1402</v>
      </c>
      <c r="K207" s="60" t="s">
        <v>1969</v>
      </c>
      <c r="L207" s="61" t="s">
        <v>1970</v>
      </c>
    </row>
    <row r="208" spans="1:12" x14ac:dyDescent="0.2">
      <c r="A208" s="4">
        <v>207</v>
      </c>
      <c r="B208" s="9" t="s">
        <v>6</v>
      </c>
      <c r="C208" s="31" t="s">
        <v>1370</v>
      </c>
      <c r="D208" s="27" t="s">
        <v>1370</v>
      </c>
      <c r="E208" s="32" t="s">
        <v>1370</v>
      </c>
      <c r="F208" s="2" t="s">
        <v>384</v>
      </c>
      <c r="G208" s="3" t="s">
        <v>438</v>
      </c>
      <c r="I208" s="8">
        <v>2819</v>
      </c>
      <c r="J208" s="11" t="s">
        <v>1402</v>
      </c>
      <c r="K208" s="60" t="s">
        <v>1971</v>
      </c>
      <c r="L208" s="61" t="s">
        <v>1972</v>
      </c>
    </row>
    <row r="209" spans="1:12" x14ac:dyDescent="0.2">
      <c r="A209" s="4">
        <v>208</v>
      </c>
      <c r="B209" s="9" t="s">
        <v>6</v>
      </c>
      <c r="C209" s="31" t="s">
        <v>1370</v>
      </c>
      <c r="D209" s="27" t="s">
        <v>1370</v>
      </c>
      <c r="E209" s="32" t="s">
        <v>1374</v>
      </c>
      <c r="F209" s="2" t="s">
        <v>385</v>
      </c>
      <c r="G209" s="3" t="s">
        <v>439</v>
      </c>
      <c r="I209" s="8" t="s">
        <v>436</v>
      </c>
      <c r="J209" s="11" t="s">
        <v>1402</v>
      </c>
      <c r="K209" s="60" t="s">
        <v>1973</v>
      </c>
      <c r="L209" s="61" t="s">
        <v>1974</v>
      </c>
    </row>
    <row r="210" spans="1:12" x14ac:dyDescent="0.2">
      <c r="A210" s="4">
        <v>209</v>
      </c>
      <c r="B210" s="9" t="s">
        <v>6</v>
      </c>
      <c r="C210" s="31" t="s">
        <v>1370</v>
      </c>
      <c r="D210" s="27" t="s">
        <v>1370</v>
      </c>
      <c r="E210" s="32" t="s">
        <v>1370</v>
      </c>
      <c r="F210" s="2" t="s">
        <v>386</v>
      </c>
      <c r="G210" s="3" t="s">
        <v>439</v>
      </c>
      <c r="I210" s="8" t="s">
        <v>440</v>
      </c>
      <c r="J210" s="11" t="s">
        <v>1402</v>
      </c>
      <c r="K210" s="60" t="s">
        <v>1975</v>
      </c>
      <c r="L210" s="61" t="s">
        <v>1976</v>
      </c>
    </row>
    <row r="211" spans="1:12" x14ac:dyDescent="0.2">
      <c r="A211" s="4">
        <v>210</v>
      </c>
      <c r="B211" s="9" t="s">
        <v>6</v>
      </c>
      <c r="C211" s="31" t="s">
        <v>1370</v>
      </c>
      <c r="D211" s="27" t="s">
        <v>1370</v>
      </c>
      <c r="E211" s="32" t="s">
        <v>1370</v>
      </c>
      <c r="F211" s="2" t="s">
        <v>387</v>
      </c>
      <c r="G211" s="3" t="s">
        <v>441</v>
      </c>
      <c r="I211" s="8" t="s">
        <v>442</v>
      </c>
      <c r="J211" s="11" t="s">
        <v>1402</v>
      </c>
      <c r="K211" s="60" t="s">
        <v>1977</v>
      </c>
      <c r="L211" s="61" t="s">
        <v>1978</v>
      </c>
    </row>
    <row r="212" spans="1:12" x14ac:dyDescent="0.2">
      <c r="A212" s="4">
        <v>211</v>
      </c>
      <c r="B212" s="9" t="s">
        <v>6</v>
      </c>
      <c r="C212" s="31" t="s">
        <v>1370</v>
      </c>
      <c r="D212" s="27" t="s">
        <v>1370</v>
      </c>
      <c r="E212" s="32" t="s">
        <v>1370</v>
      </c>
      <c r="F212" s="2" t="s">
        <v>388</v>
      </c>
      <c r="G212" s="3" t="s">
        <v>441</v>
      </c>
      <c r="I212" s="8">
        <v>2488</v>
      </c>
      <c r="J212" s="11" t="s">
        <v>1402</v>
      </c>
      <c r="K212" s="60" t="s">
        <v>1979</v>
      </c>
      <c r="L212" s="61" t="s">
        <v>1980</v>
      </c>
    </row>
    <row r="213" spans="1:12" x14ac:dyDescent="0.2">
      <c r="A213" s="4">
        <v>212</v>
      </c>
      <c r="B213" s="9" t="s">
        <v>6</v>
      </c>
      <c r="C213" s="31" t="s">
        <v>1370</v>
      </c>
      <c r="D213" s="27" t="s">
        <v>1370</v>
      </c>
      <c r="E213" s="32" t="s">
        <v>1370</v>
      </c>
      <c r="F213" s="2" t="s">
        <v>390</v>
      </c>
      <c r="G213" s="3" t="s">
        <v>431</v>
      </c>
      <c r="I213" s="8" t="s">
        <v>342</v>
      </c>
      <c r="J213" s="11" t="s">
        <v>892</v>
      </c>
      <c r="K213" s="60" t="s">
        <v>1981</v>
      </c>
      <c r="L213" s="61" t="s">
        <v>1982</v>
      </c>
    </row>
    <row r="214" spans="1:12" x14ac:dyDescent="0.2">
      <c r="A214" s="4">
        <v>213</v>
      </c>
      <c r="B214" s="9" t="s">
        <v>6</v>
      </c>
      <c r="C214" s="31" t="s">
        <v>1370</v>
      </c>
      <c r="D214" s="27" t="s">
        <v>1370</v>
      </c>
      <c r="E214" s="32" t="s">
        <v>1374</v>
      </c>
      <c r="F214" s="2" t="s">
        <v>389</v>
      </c>
      <c r="G214" s="3" t="s">
        <v>431</v>
      </c>
      <c r="I214" s="8" t="s">
        <v>443</v>
      </c>
      <c r="J214" s="11" t="s">
        <v>892</v>
      </c>
      <c r="K214" s="60" t="s">
        <v>1983</v>
      </c>
      <c r="L214" s="61" t="s">
        <v>1984</v>
      </c>
    </row>
    <row r="215" spans="1:12" x14ac:dyDescent="0.2">
      <c r="A215" s="4">
        <v>214</v>
      </c>
      <c r="B215" s="9" t="s">
        <v>6</v>
      </c>
      <c r="C215" s="31" t="s">
        <v>1370</v>
      </c>
      <c r="D215" s="27" t="s">
        <v>1370</v>
      </c>
      <c r="E215" s="32" t="s">
        <v>1370</v>
      </c>
      <c r="F215" s="2" t="s">
        <v>391</v>
      </c>
      <c r="G215" s="3" t="s">
        <v>179</v>
      </c>
      <c r="I215" s="8">
        <v>2432</v>
      </c>
      <c r="J215" s="11" t="s">
        <v>892</v>
      </c>
      <c r="K215" s="60" t="s">
        <v>1985</v>
      </c>
      <c r="L215" s="61" t="s">
        <v>1986</v>
      </c>
    </row>
    <row r="216" spans="1:12" x14ac:dyDescent="0.2">
      <c r="A216" s="4">
        <v>215</v>
      </c>
      <c r="B216" s="9" t="s">
        <v>6</v>
      </c>
      <c r="C216" s="31" t="s">
        <v>1374</v>
      </c>
      <c r="D216" s="27" t="s">
        <v>1370</v>
      </c>
      <c r="E216" s="32" t="s">
        <v>1370</v>
      </c>
      <c r="F216" s="2" t="s">
        <v>1442</v>
      </c>
      <c r="G216" s="3" t="s">
        <v>392</v>
      </c>
      <c r="J216" s="11" t="s">
        <v>42</v>
      </c>
      <c r="K216" s="60" t="s">
        <v>1987</v>
      </c>
      <c r="L216" s="61" t="s">
        <v>1988</v>
      </c>
    </row>
    <row r="217" spans="1:12" x14ac:dyDescent="0.2">
      <c r="A217" s="4">
        <v>216</v>
      </c>
      <c r="B217" s="9" t="s">
        <v>6</v>
      </c>
      <c r="C217" s="31" t="s">
        <v>1374</v>
      </c>
      <c r="D217" s="27" t="s">
        <v>1370</v>
      </c>
      <c r="E217" s="32" t="s">
        <v>1370</v>
      </c>
      <c r="F217" s="2" t="s">
        <v>393</v>
      </c>
      <c r="G217" s="3" t="s">
        <v>444</v>
      </c>
      <c r="J217" s="11" t="s">
        <v>1403</v>
      </c>
      <c r="K217" s="60" t="s">
        <v>1989</v>
      </c>
      <c r="L217" s="61" t="s">
        <v>1990</v>
      </c>
    </row>
    <row r="218" spans="1:12" x14ac:dyDescent="0.2">
      <c r="A218" s="4">
        <v>217</v>
      </c>
      <c r="B218" s="9" t="s">
        <v>6</v>
      </c>
      <c r="C218" s="31" t="s">
        <v>1370</v>
      </c>
      <c r="D218" s="27" t="s">
        <v>1370</v>
      </c>
      <c r="E218" s="32" t="s">
        <v>1370</v>
      </c>
      <c r="F218" s="2" t="s">
        <v>468</v>
      </c>
      <c r="G218" s="3" t="s">
        <v>444</v>
      </c>
      <c r="H218" s="7">
        <v>400</v>
      </c>
      <c r="J218" s="11" t="s">
        <v>1403</v>
      </c>
      <c r="K218" s="60" t="s">
        <v>1991</v>
      </c>
      <c r="L218" s="61" t="s">
        <v>1992</v>
      </c>
    </row>
    <row r="219" spans="1:12" x14ac:dyDescent="0.2">
      <c r="A219" s="4">
        <v>218</v>
      </c>
      <c r="B219" s="9" t="s">
        <v>6</v>
      </c>
      <c r="C219" s="31" t="s">
        <v>1370</v>
      </c>
      <c r="D219" s="27" t="s">
        <v>1370</v>
      </c>
      <c r="E219" s="32" t="s">
        <v>1370</v>
      </c>
      <c r="F219" s="2" t="s">
        <v>395</v>
      </c>
      <c r="G219" s="3" t="s">
        <v>444</v>
      </c>
      <c r="I219" s="8" t="s">
        <v>445</v>
      </c>
      <c r="J219" s="11" t="s">
        <v>1403</v>
      </c>
      <c r="K219" s="60" t="s">
        <v>1993</v>
      </c>
      <c r="L219" s="61" t="s">
        <v>1994</v>
      </c>
    </row>
    <row r="220" spans="1:12" x14ac:dyDescent="0.2">
      <c r="A220" s="4">
        <v>219</v>
      </c>
      <c r="B220" s="9" t="s">
        <v>6</v>
      </c>
      <c r="C220" s="31" t="s">
        <v>1370</v>
      </c>
      <c r="D220" s="27" t="s">
        <v>1370</v>
      </c>
      <c r="E220" s="32" t="s">
        <v>1370</v>
      </c>
      <c r="F220" s="2" t="s">
        <v>398</v>
      </c>
      <c r="G220" s="3" t="s">
        <v>444</v>
      </c>
      <c r="I220" s="8" t="s">
        <v>446</v>
      </c>
      <c r="J220" s="11" t="s">
        <v>1403</v>
      </c>
      <c r="K220" s="60" t="s">
        <v>1995</v>
      </c>
      <c r="L220" s="61" t="s">
        <v>1996</v>
      </c>
    </row>
    <row r="221" spans="1:12" x14ac:dyDescent="0.2">
      <c r="A221" s="4">
        <v>220</v>
      </c>
      <c r="B221" s="9" t="s">
        <v>6</v>
      </c>
      <c r="C221" s="31" t="s">
        <v>1370</v>
      </c>
      <c r="D221" s="27" t="s">
        <v>1370</v>
      </c>
      <c r="E221" s="32" t="s">
        <v>1370</v>
      </c>
      <c r="F221" s="2" t="s">
        <v>396</v>
      </c>
      <c r="G221" s="3" t="s">
        <v>444</v>
      </c>
      <c r="I221" s="8" t="s">
        <v>447</v>
      </c>
      <c r="J221" s="11" t="s">
        <v>1403</v>
      </c>
      <c r="K221" s="60" t="s">
        <v>1997</v>
      </c>
      <c r="L221" s="61" t="s">
        <v>1998</v>
      </c>
    </row>
    <row r="222" spans="1:12" x14ac:dyDescent="0.2">
      <c r="A222" s="4">
        <v>221</v>
      </c>
      <c r="B222" s="9" t="s">
        <v>6</v>
      </c>
      <c r="C222" s="31" t="s">
        <v>1370</v>
      </c>
      <c r="D222" s="27" t="s">
        <v>1370</v>
      </c>
      <c r="E222" s="32" t="s">
        <v>1374</v>
      </c>
      <c r="F222" s="2" t="s">
        <v>397</v>
      </c>
      <c r="G222" s="3" t="s">
        <v>448</v>
      </c>
      <c r="I222" s="8" t="s">
        <v>444</v>
      </c>
      <c r="J222" s="11" t="s">
        <v>1403</v>
      </c>
      <c r="K222" s="60" t="s">
        <v>1999</v>
      </c>
      <c r="L222" s="61" t="s">
        <v>2000</v>
      </c>
    </row>
    <row r="223" spans="1:12" x14ac:dyDescent="0.2">
      <c r="A223" s="4">
        <v>222</v>
      </c>
      <c r="B223" s="9" t="s">
        <v>6</v>
      </c>
      <c r="C223" s="31" t="s">
        <v>1370</v>
      </c>
      <c r="D223" s="27" t="s">
        <v>1370</v>
      </c>
      <c r="E223" s="32" t="s">
        <v>1374</v>
      </c>
      <c r="F223" s="2" t="s">
        <v>396</v>
      </c>
      <c r="G223" s="3" t="s">
        <v>444</v>
      </c>
      <c r="I223" s="8" t="s">
        <v>447</v>
      </c>
      <c r="J223" s="11" t="s">
        <v>1403</v>
      </c>
      <c r="K223" s="60" t="s">
        <v>2001</v>
      </c>
      <c r="L223" s="61" t="s">
        <v>2002</v>
      </c>
    </row>
    <row r="224" spans="1:12" x14ac:dyDescent="0.2">
      <c r="A224" s="4">
        <v>223</v>
      </c>
      <c r="B224" s="9" t="s">
        <v>6</v>
      </c>
      <c r="C224" s="31" t="s">
        <v>1370</v>
      </c>
      <c r="D224" s="27" t="s">
        <v>1370</v>
      </c>
      <c r="E224" s="32" t="s">
        <v>1374</v>
      </c>
      <c r="F224" s="2" t="s">
        <v>398</v>
      </c>
      <c r="G224" s="3" t="s">
        <v>444</v>
      </c>
      <c r="I224" s="8" t="s">
        <v>446</v>
      </c>
      <c r="J224" s="11" t="s">
        <v>1403</v>
      </c>
      <c r="K224" s="60" t="s">
        <v>2003</v>
      </c>
      <c r="L224" s="61" t="s">
        <v>2004</v>
      </c>
    </row>
    <row r="225" spans="1:12" x14ac:dyDescent="0.2">
      <c r="A225" s="4">
        <v>224</v>
      </c>
      <c r="B225" s="9" t="s">
        <v>6</v>
      </c>
      <c r="C225" s="31" t="s">
        <v>1370</v>
      </c>
      <c r="D225" s="27" t="s">
        <v>1370</v>
      </c>
      <c r="E225" s="32" t="s">
        <v>1374</v>
      </c>
      <c r="F225" s="2" t="s">
        <v>395</v>
      </c>
      <c r="G225" s="3" t="s">
        <v>444</v>
      </c>
      <c r="I225" s="8" t="s">
        <v>445</v>
      </c>
      <c r="J225" s="11" t="s">
        <v>1403</v>
      </c>
      <c r="K225" s="60" t="s">
        <v>2005</v>
      </c>
      <c r="L225" s="61" t="s">
        <v>2006</v>
      </c>
    </row>
    <row r="226" spans="1:12" x14ac:dyDescent="0.2">
      <c r="A226" s="4">
        <v>225</v>
      </c>
      <c r="B226" s="9" t="s">
        <v>6</v>
      </c>
      <c r="C226" s="31" t="s">
        <v>1370</v>
      </c>
      <c r="D226" s="27" t="s">
        <v>1370</v>
      </c>
      <c r="E226" s="32" t="s">
        <v>1374</v>
      </c>
      <c r="F226" s="2" t="s">
        <v>394</v>
      </c>
      <c r="G226" s="3" t="s">
        <v>444</v>
      </c>
      <c r="H226" s="7">
        <v>400</v>
      </c>
      <c r="J226" s="11" t="s">
        <v>1403</v>
      </c>
      <c r="K226" s="60" t="s">
        <v>2007</v>
      </c>
      <c r="L226" s="61" t="s">
        <v>2008</v>
      </c>
    </row>
    <row r="227" spans="1:12" x14ac:dyDescent="0.2">
      <c r="A227" s="4">
        <v>226</v>
      </c>
      <c r="B227" s="9" t="s">
        <v>6</v>
      </c>
      <c r="C227" s="31" t="s">
        <v>1370</v>
      </c>
      <c r="D227" s="27" t="s">
        <v>1370</v>
      </c>
      <c r="E227" s="32" t="s">
        <v>1374</v>
      </c>
      <c r="F227" s="2" t="s">
        <v>393</v>
      </c>
      <c r="G227" s="3" t="s">
        <v>444</v>
      </c>
      <c r="J227" s="11" t="s">
        <v>1403</v>
      </c>
      <c r="K227" s="60" t="s">
        <v>2009</v>
      </c>
      <c r="L227" s="61" t="s">
        <v>2010</v>
      </c>
    </row>
    <row r="228" spans="1:12" x14ac:dyDescent="0.2">
      <c r="A228" s="4">
        <v>227</v>
      </c>
      <c r="B228" s="9" t="s">
        <v>6</v>
      </c>
      <c r="C228" s="31" t="s">
        <v>1374</v>
      </c>
      <c r="D228" s="27" t="s">
        <v>1370</v>
      </c>
      <c r="E228" s="32" t="s">
        <v>1370</v>
      </c>
      <c r="F228" s="2" t="s">
        <v>1442</v>
      </c>
      <c r="G228" s="3" t="s">
        <v>392</v>
      </c>
      <c r="J228" s="11" t="s">
        <v>42</v>
      </c>
      <c r="K228" s="60" t="s">
        <v>2011</v>
      </c>
      <c r="L228" s="61" t="s">
        <v>2012</v>
      </c>
    </row>
    <row r="229" spans="1:12" x14ac:dyDescent="0.2">
      <c r="A229" s="4">
        <v>228</v>
      </c>
      <c r="B229" s="9" t="s">
        <v>6</v>
      </c>
      <c r="C229" s="31" t="s">
        <v>1370</v>
      </c>
      <c r="D229" s="27" t="s">
        <v>1370</v>
      </c>
      <c r="E229" s="32" t="s">
        <v>1370</v>
      </c>
      <c r="F229" s="2" t="s">
        <v>391</v>
      </c>
      <c r="G229" s="3" t="s">
        <v>179</v>
      </c>
      <c r="I229" s="8">
        <v>2432</v>
      </c>
      <c r="J229" s="11" t="s">
        <v>892</v>
      </c>
      <c r="K229" s="60" t="s">
        <v>2013</v>
      </c>
      <c r="L229" s="61" t="s">
        <v>2014</v>
      </c>
    </row>
    <row r="230" spans="1:12" x14ac:dyDescent="0.2">
      <c r="A230" s="4">
        <v>229</v>
      </c>
      <c r="B230" s="9" t="s">
        <v>6</v>
      </c>
      <c r="C230" s="31" t="s">
        <v>1370</v>
      </c>
      <c r="D230" s="27" t="s">
        <v>1370</v>
      </c>
      <c r="E230" s="32" t="s">
        <v>1370</v>
      </c>
      <c r="F230" s="2" t="s">
        <v>303</v>
      </c>
      <c r="G230" s="3" t="s">
        <v>342</v>
      </c>
      <c r="I230" s="8" t="s">
        <v>343</v>
      </c>
      <c r="J230" s="11" t="s">
        <v>892</v>
      </c>
      <c r="K230" s="60" t="s">
        <v>2015</v>
      </c>
      <c r="L230" s="61" t="s">
        <v>2016</v>
      </c>
    </row>
    <row r="231" spans="1:12" x14ac:dyDescent="0.2">
      <c r="A231" s="4">
        <v>230</v>
      </c>
      <c r="B231" s="9" t="s">
        <v>6</v>
      </c>
      <c r="C231" s="31" t="s">
        <v>1370</v>
      </c>
      <c r="D231" s="27" t="s">
        <v>1370</v>
      </c>
      <c r="E231" s="32" t="s">
        <v>1374</v>
      </c>
      <c r="F231" s="2" t="s">
        <v>304</v>
      </c>
      <c r="G231" s="3" t="s">
        <v>342</v>
      </c>
      <c r="I231" s="8" t="s">
        <v>344</v>
      </c>
      <c r="J231" s="11" t="s">
        <v>892</v>
      </c>
      <c r="K231" s="60" t="s">
        <v>2017</v>
      </c>
      <c r="L231" s="61" t="s">
        <v>2018</v>
      </c>
    </row>
    <row r="232" spans="1:12" x14ac:dyDescent="0.2">
      <c r="A232" s="4">
        <v>231</v>
      </c>
      <c r="B232" s="9" t="s">
        <v>6</v>
      </c>
      <c r="C232" s="31" t="s">
        <v>1370</v>
      </c>
      <c r="D232" s="27" t="s">
        <v>1370</v>
      </c>
      <c r="E232" s="32" t="s">
        <v>1374</v>
      </c>
      <c r="F232" s="2" t="s">
        <v>305</v>
      </c>
      <c r="G232" s="3" t="s">
        <v>345</v>
      </c>
      <c r="I232" s="8" t="s">
        <v>346</v>
      </c>
      <c r="J232" s="11" t="s">
        <v>892</v>
      </c>
      <c r="K232" s="60" t="s">
        <v>2019</v>
      </c>
      <c r="L232" s="61" t="s">
        <v>2020</v>
      </c>
    </row>
    <row r="233" spans="1:12" x14ac:dyDescent="0.2">
      <c r="A233" s="4">
        <v>232</v>
      </c>
      <c r="B233" s="9" t="s">
        <v>6</v>
      </c>
      <c r="C233" s="31" t="s">
        <v>1370</v>
      </c>
      <c r="D233" s="27" t="s">
        <v>1370</v>
      </c>
      <c r="E233" s="32" t="s">
        <v>1374</v>
      </c>
      <c r="F233" s="2" t="s">
        <v>306</v>
      </c>
      <c r="G233" s="3" t="s">
        <v>1415</v>
      </c>
      <c r="I233" s="8" t="s">
        <v>532</v>
      </c>
      <c r="J233" s="11" t="s">
        <v>892</v>
      </c>
      <c r="K233" s="60" t="s">
        <v>2021</v>
      </c>
      <c r="L233" s="61" t="s">
        <v>2022</v>
      </c>
    </row>
    <row r="234" spans="1:12" x14ac:dyDescent="0.2">
      <c r="A234" s="4">
        <v>233</v>
      </c>
      <c r="B234" s="9" t="s">
        <v>6</v>
      </c>
      <c r="C234" s="31" t="s">
        <v>1370</v>
      </c>
      <c r="D234" s="27" t="s">
        <v>1370</v>
      </c>
      <c r="E234" s="32" t="s">
        <v>1374</v>
      </c>
      <c r="F234" s="2" t="s">
        <v>307</v>
      </c>
      <c r="G234" s="3" t="s">
        <v>347</v>
      </c>
      <c r="I234" s="8" t="s">
        <v>348</v>
      </c>
      <c r="J234" s="11" t="s">
        <v>892</v>
      </c>
      <c r="K234" s="60" t="s">
        <v>2023</v>
      </c>
      <c r="L234" s="61" t="s">
        <v>2024</v>
      </c>
    </row>
    <row r="235" spans="1:12" x14ac:dyDescent="0.2">
      <c r="A235" s="4">
        <v>234</v>
      </c>
      <c r="B235" s="9" t="s">
        <v>6</v>
      </c>
      <c r="C235" s="31" t="s">
        <v>1370</v>
      </c>
      <c r="D235" s="27" t="s">
        <v>1374</v>
      </c>
      <c r="E235" s="32" t="s">
        <v>1374</v>
      </c>
      <c r="F235" s="2" t="s">
        <v>165</v>
      </c>
      <c r="G235" s="3" t="s">
        <v>178</v>
      </c>
      <c r="I235" s="8">
        <v>2831</v>
      </c>
      <c r="J235" s="11" t="s">
        <v>892</v>
      </c>
      <c r="K235" s="60" t="s">
        <v>2025</v>
      </c>
      <c r="L235" s="61" t="s">
        <v>2026</v>
      </c>
    </row>
    <row r="236" spans="1:12" x14ac:dyDescent="0.2">
      <c r="A236" s="4">
        <v>235</v>
      </c>
      <c r="B236" s="9" t="s">
        <v>6</v>
      </c>
      <c r="C236" s="31" t="s">
        <v>1374</v>
      </c>
      <c r="D236" s="27" t="s">
        <v>1370</v>
      </c>
      <c r="E236" s="32" t="s">
        <v>1370</v>
      </c>
      <c r="F236" s="2" t="s">
        <v>1440</v>
      </c>
      <c r="G236" s="3" t="s">
        <v>178</v>
      </c>
      <c r="I236" s="8">
        <v>2498</v>
      </c>
      <c r="J236" s="11" t="s">
        <v>892</v>
      </c>
      <c r="K236" s="60" t="s">
        <v>2027</v>
      </c>
      <c r="L236" s="61" t="s">
        <v>2028</v>
      </c>
    </row>
    <row r="237" spans="1:12" x14ac:dyDescent="0.2">
      <c r="A237" s="4">
        <v>236</v>
      </c>
      <c r="B237" s="9" t="s">
        <v>6</v>
      </c>
      <c r="C237" s="31" t="s">
        <v>1374</v>
      </c>
      <c r="D237" s="27" t="s">
        <v>1370</v>
      </c>
      <c r="E237" s="32" t="s">
        <v>1374</v>
      </c>
      <c r="F237" s="2" t="s">
        <v>1439</v>
      </c>
      <c r="G237" s="3" t="s">
        <v>178</v>
      </c>
      <c r="I237" s="8">
        <v>2476</v>
      </c>
      <c r="J237" s="11" t="s">
        <v>1398</v>
      </c>
      <c r="K237" s="60" t="s">
        <v>2029</v>
      </c>
      <c r="L237" s="61" t="s">
        <v>2030</v>
      </c>
    </row>
    <row r="238" spans="1:12" x14ac:dyDescent="0.2">
      <c r="A238" s="4">
        <v>237</v>
      </c>
      <c r="B238" s="9" t="s">
        <v>6</v>
      </c>
      <c r="C238" s="31" t="s">
        <v>1374</v>
      </c>
      <c r="D238" s="27" t="s">
        <v>1370</v>
      </c>
      <c r="E238" s="32" t="s">
        <v>1370</v>
      </c>
      <c r="F238" s="2" t="s">
        <v>162</v>
      </c>
      <c r="G238" s="3" t="s">
        <v>178</v>
      </c>
      <c r="I238" s="8">
        <v>1647</v>
      </c>
      <c r="J238" s="11" t="s">
        <v>1398</v>
      </c>
      <c r="K238" s="60" t="s">
        <v>2031</v>
      </c>
      <c r="L238" s="61" t="s">
        <v>2032</v>
      </c>
    </row>
    <row r="239" spans="1:12" x14ac:dyDescent="0.2">
      <c r="A239" s="4">
        <v>238</v>
      </c>
      <c r="B239" s="9" t="s">
        <v>6</v>
      </c>
      <c r="C239" s="31" t="s">
        <v>1370</v>
      </c>
      <c r="D239" s="27" t="s">
        <v>1370</v>
      </c>
      <c r="E239" s="32" t="s">
        <v>1374</v>
      </c>
      <c r="F239" s="2" t="s">
        <v>160</v>
      </c>
      <c r="G239" s="3" t="s">
        <v>349</v>
      </c>
      <c r="I239" s="8" t="s">
        <v>177</v>
      </c>
      <c r="J239" s="11" t="s">
        <v>1398</v>
      </c>
      <c r="K239" s="60" t="s">
        <v>2033</v>
      </c>
      <c r="L239" s="61" t="s">
        <v>2034</v>
      </c>
    </row>
    <row r="240" spans="1:12" x14ac:dyDescent="0.2">
      <c r="A240" s="4">
        <v>239</v>
      </c>
      <c r="B240" s="9" t="s">
        <v>6</v>
      </c>
      <c r="C240" s="31" t="s">
        <v>1370</v>
      </c>
      <c r="D240" s="27" t="s">
        <v>1370</v>
      </c>
      <c r="E240" s="32" t="s">
        <v>1374</v>
      </c>
      <c r="F240" s="2" t="s">
        <v>308</v>
      </c>
      <c r="G240" s="3" t="s">
        <v>350</v>
      </c>
      <c r="I240" s="8" t="s">
        <v>176</v>
      </c>
      <c r="J240" s="11" t="s">
        <v>1398</v>
      </c>
      <c r="K240" s="60" t="s">
        <v>2035</v>
      </c>
      <c r="L240" s="61" t="s">
        <v>2036</v>
      </c>
    </row>
    <row r="241" spans="1:12" x14ac:dyDescent="0.2">
      <c r="A241" s="4">
        <v>240</v>
      </c>
      <c r="B241" s="9" t="s">
        <v>6</v>
      </c>
      <c r="C241" s="31" t="s">
        <v>1370</v>
      </c>
      <c r="D241" s="27" t="s">
        <v>1370</v>
      </c>
      <c r="E241" s="32" t="s">
        <v>1374</v>
      </c>
      <c r="F241" s="2" t="s">
        <v>158</v>
      </c>
      <c r="G241" s="3" t="s">
        <v>172</v>
      </c>
      <c r="I241" s="8" t="s">
        <v>174</v>
      </c>
      <c r="J241" s="11" t="s">
        <v>1398</v>
      </c>
      <c r="K241" s="60" t="s">
        <v>2037</v>
      </c>
      <c r="L241" s="61" t="s">
        <v>2038</v>
      </c>
    </row>
    <row r="242" spans="1:12" x14ac:dyDescent="0.2">
      <c r="A242" s="4">
        <v>241</v>
      </c>
      <c r="B242" s="9" t="s">
        <v>6</v>
      </c>
      <c r="C242" s="31" t="s">
        <v>1370</v>
      </c>
      <c r="D242" s="27" t="s">
        <v>1370</v>
      </c>
      <c r="E242" s="32" t="s">
        <v>1374</v>
      </c>
      <c r="F242" s="2" t="s">
        <v>157</v>
      </c>
      <c r="G242" s="3" t="s">
        <v>172</v>
      </c>
      <c r="I242" s="8" t="s">
        <v>173</v>
      </c>
      <c r="J242" s="11" t="s">
        <v>1398</v>
      </c>
      <c r="K242" s="60" t="s">
        <v>2039</v>
      </c>
      <c r="L242" s="61" t="s">
        <v>2040</v>
      </c>
    </row>
    <row r="243" spans="1:12" x14ac:dyDescent="0.2">
      <c r="A243" s="4">
        <v>242</v>
      </c>
      <c r="B243" s="9" t="s">
        <v>6</v>
      </c>
      <c r="C243" s="31" t="s">
        <v>1370</v>
      </c>
      <c r="D243" s="27" t="s">
        <v>1370</v>
      </c>
      <c r="E243" s="32" t="s">
        <v>1370</v>
      </c>
      <c r="F243" s="2" t="s">
        <v>362</v>
      </c>
      <c r="G243" s="3" t="s">
        <v>419</v>
      </c>
      <c r="I243" s="8" t="s">
        <v>420</v>
      </c>
      <c r="J243" s="11" t="s">
        <v>1398</v>
      </c>
      <c r="K243" s="60" t="s">
        <v>2041</v>
      </c>
      <c r="L243" s="61" t="s">
        <v>2042</v>
      </c>
    </row>
    <row r="244" spans="1:12" x14ac:dyDescent="0.2">
      <c r="A244" s="4">
        <v>243</v>
      </c>
      <c r="B244" s="9" t="s">
        <v>6</v>
      </c>
      <c r="C244" s="31" t="s">
        <v>1370</v>
      </c>
      <c r="D244" s="27" t="s">
        <v>1370</v>
      </c>
      <c r="E244" s="32" t="s">
        <v>1370</v>
      </c>
      <c r="F244" s="2" t="s">
        <v>363</v>
      </c>
      <c r="G244" s="3" t="s">
        <v>462</v>
      </c>
      <c r="H244" s="7">
        <v>250</v>
      </c>
      <c r="J244" s="11" t="s">
        <v>1398</v>
      </c>
      <c r="K244" s="60" t="s">
        <v>2043</v>
      </c>
      <c r="L244" s="61" t="s">
        <v>2044</v>
      </c>
    </row>
    <row r="245" spans="1:12" x14ac:dyDescent="0.2">
      <c r="A245" s="4">
        <v>244</v>
      </c>
      <c r="B245" s="9" t="s">
        <v>6</v>
      </c>
      <c r="C245" s="31" t="s">
        <v>1370</v>
      </c>
      <c r="D245" s="27" t="s">
        <v>1370</v>
      </c>
      <c r="E245" s="32" t="s">
        <v>1374</v>
      </c>
      <c r="F245" s="2" t="s">
        <v>364</v>
      </c>
      <c r="G245" s="3" t="s">
        <v>421</v>
      </c>
      <c r="J245" s="11" t="s">
        <v>1398</v>
      </c>
      <c r="K245" s="60" t="s">
        <v>2045</v>
      </c>
      <c r="L245" s="61" t="s">
        <v>2046</v>
      </c>
    </row>
    <row r="246" spans="1:12" x14ac:dyDescent="0.2">
      <c r="A246" s="4">
        <v>245</v>
      </c>
      <c r="B246" s="9" t="s">
        <v>6</v>
      </c>
      <c r="C246" s="31" t="s">
        <v>1370</v>
      </c>
      <c r="D246" s="27" t="s">
        <v>1370</v>
      </c>
      <c r="E246" s="32" t="s">
        <v>1370</v>
      </c>
      <c r="F246" s="2" t="s">
        <v>1498</v>
      </c>
      <c r="G246" s="3" t="s">
        <v>1499</v>
      </c>
      <c r="I246" s="8" t="s">
        <v>329</v>
      </c>
      <c r="J246" s="11" t="s">
        <v>1398</v>
      </c>
      <c r="K246" s="60" t="s">
        <v>2047</v>
      </c>
      <c r="L246" s="61" t="s">
        <v>2048</v>
      </c>
    </row>
    <row r="247" spans="1:12" x14ac:dyDescent="0.2">
      <c r="A247" s="4">
        <v>246</v>
      </c>
      <c r="B247" s="9" t="s">
        <v>6</v>
      </c>
      <c r="C247" s="31" t="s">
        <v>1370</v>
      </c>
      <c r="D247" s="27" t="s">
        <v>1370</v>
      </c>
      <c r="E247" s="32" t="s">
        <v>1374</v>
      </c>
      <c r="F247" s="2" t="s">
        <v>365</v>
      </c>
      <c r="G247" s="3" t="s">
        <v>329</v>
      </c>
      <c r="J247" s="11" t="s">
        <v>1398</v>
      </c>
      <c r="K247" s="60" t="s">
        <v>2049</v>
      </c>
      <c r="L247" s="61" t="s">
        <v>2050</v>
      </c>
    </row>
    <row r="248" spans="1:12" x14ac:dyDescent="0.2">
      <c r="A248" s="4">
        <v>247</v>
      </c>
      <c r="B248" s="9" t="s">
        <v>6</v>
      </c>
      <c r="C248" s="31" t="s">
        <v>1370</v>
      </c>
      <c r="D248" s="27" t="s">
        <v>1370</v>
      </c>
      <c r="E248" s="32" t="s">
        <v>1374</v>
      </c>
      <c r="F248" s="2" t="s">
        <v>366</v>
      </c>
      <c r="G248" s="3" t="s">
        <v>329</v>
      </c>
      <c r="J248" s="11" t="s">
        <v>1398</v>
      </c>
      <c r="K248" s="60" t="s">
        <v>2051</v>
      </c>
      <c r="L248" s="61" t="s">
        <v>2052</v>
      </c>
    </row>
    <row r="249" spans="1:12" x14ac:dyDescent="0.2">
      <c r="A249" s="4">
        <v>248</v>
      </c>
      <c r="B249" s="9" t="s">
        <v>6</v>
      </c>
      <c r="C249" s="31" t="s">
        <v>1370</v>
      </c>
      <c r="D249" s="27" t="s">
        <v>1370</v>
      </c>
      <c r="E249" s="32" t="s">
        <v>1370</v>
      </c>
      <c r="F249" s="2" t="s">
        <v>367</v>
      </c>
      <c r="G249" s="3" t="s">
        <v>329</v>
      </c>
      <c r="J249" s="11" t="s">
        <v>1398</v>
      </c>
      <c r="K249" s="60" t="s">
        <v>2053</v>
      </c>
      <c r="L249" s="61" t="s">
        <v>2054</v>
      </c>
    </row>
    <row r="250" spans="1:12" x14ac:dyDescent="0.2">
      <c r="A250" s="4">
        <v>249</v>
      </c>
      <c r="B250" s="9" t="s">
        <v>6</v>
      </c>
      <c r="C250" s="31" t="s">
        <v>1370</v>
      </c>
      <c r="D250" s="27" t="s">
        <v>1370</v>
      </c>
      <c r="E250" s="32" t="s">
        <v>1370</v>
      </c>
      <c r="F250" s="2" t="s">
        <v>368</v>
      </c>
      <c r="G250" s="3" t="s">
        <v>422</v>
      </c>
      <c r="I250" s="8">
        <v>1646</v>
      </c>
      <c r="J250" s="11" t="s">
        <v>1398</v>
      </c>
      <c r="K250" s="60" t="s">
        <v>2055</v>
      </c>
      <c r="L250" s="61" t="s">
        <v>2056</v>
      </c>
    </row>
    <row r="251" spans="1:12" x14ac:dyDescent="0.2">
      <c r="A251" s="4">
        <v>250</v>
      </c>
      <c r="B251" s="9" t="s">
        <v>6</v>
      </c>
      <c r="C251" s="31" t="s">
        <v>1370</v>
      </c>
      <c r="D251" s="27" t="s">
        <v>1370</v>
      </c>
      <c r="E251" s="32" t="s">
        <v>1370</v>
      </c>
      <c r="F251" s="2" t="s">
        <v>406</v>
      </c>
      <c r="G251" s="3" t="s">
        <v>449</v>
      </c>
      <c r="I251" s="8" t="s">
        <v>450</v>
      </c>
      <c r="J251" s="11" t="s">
        <v>1398</v>
      </c>
      <c r="K251" s="60" t="s">
        <v>2057</v>
      </c>
      <c r="L251" s="61" t="s">
        <v>2058</v>
      </c>
    </row>
    <row r="252" spans="1:12" x14ac:dyDescent="0.2">
      <c r="A252" s="4">
        <v>251</v>
      </c>
      <c r="B252" s="9" t="s">
        <v>6</v>
      </c>
      <c r="C252" s="31" t="s">
        <v>1370</v>
      </c>
      <c r="D252" s="27" t="s">
        <v>1370</v>
      </c>
      <c r="E252" s="32" t="s">
        <v>1374</v>
      </c>
      <c r="F252" s="2" t="s">
        <v>407</v>
      </c>
      <c r="G252" s="3" t="s">
        <v>451</v>
      </c>
      <c r="I252" s="8" t="s">
        <v>452</v>
      </c>
      <c r="J252" s="11" t="s">
        <v>1398</v>
      </c>
      <c r="K252" s="60" t="s">
        <v>2059</v>
      </c>
      <c r="L252" s="61" t="s">
        <v>2060</v>
      </c>
    </row>
    <row r="253" spans="1:12" x14ac:dyDescent="0.2">
      <c r="A253" s="4">
        <v>252</v>
      </c>
      <c r="B253" s="9" t="s">
        <v>6</v>
      </c>
      <c r="C253" s="31" t="s">
        <v>1370</v>
      </c>
      <c r="D253" s="27" t="s">
        <v>1370</v>
      </c>
      <c r="E253" s="32" t="s">
        <v>1374</v>
      </c>
      <c r="F253" s="2" t="s">
        <v>408</v>
      </c>
      <c r="G253" s="3" t="s">
        <v>453</v>
      </c>
      <c r="I253" s="8" t="s">
        <v>454</v>
      </c>
      <c r="J253" s="11" t="s">
        <v>1042</v>
      </c>
      <c r="K253" s="60" t="s">
        <v>2061</v>
      </c>
      <c r="L253" s="61" t="s">
        <v>2062</v>
      </c>
    </row>
    <row r="254" spans="1:12" x14ac:dyDescent="0.2">
      <c r="A254" s="4">
        <v>253</v>
      </c>
      <c r="B254" s="9" t="s">
        <v>6</v>
      </c>
      <c r="C254" s="31" t="s">
        <v>1370</v>
      </c>
      <c r="D254" s="27" t="s">
        <v>1370</v>
      </c>
      <c r="E254" s="32" t="s">
        <v>1370</v>
      </c>
      <c r="F254" s="2" t="s">
        <v>409</v>
      </c>
      <c r="G254" s="3" t="s">
        <v>455</v>
      </c>
      <c r="I254" s="8" t="s">
        <v>456</v>
      </c>
      <c r="J254" s="11" t="s">
        <v>1042</v>
      </c>
      <c r="K254" s="60" t="s">
        <v>2063</v>
      </c>
      <c r="L254" s="61" t="s">
        <v>2064</v>
      </c>
    </row>
    <row r="255" spans="1:12" x14ac:dyDescent="0.2">
      <c r="A255" s="4">
        <v>254</v>
      </c>
      <c r="B255" s="9" t="s">
        <v>6</v>
      </c>
      <c r="C255" s="31" t="s">
        <v>1370</v>
      </c>
      <c r="D255" s="27" t="s">
        <v>1370</v>
      </c>
      <c r="E255" s="32" t="s">
        <v>1374</v>
      </c>
      <c r="F255" s="2" t="s">
        <v>410</v>
      </c>
      <c r="G255" s="3" t="s">
        <v>457</v>
      </c>
      <c r="I255" s="8" t="s">
        <v>458</v>
      </c>
      <c r="J255" s="11" t="s">
        <v>1042</v>
      </c>
      <c r="K255" s="60" t="s">
        <v>2065</v>
      </c>
      <c r="L255" s="61" t="s">
        <v>2066</v>
      </c>
    </row>
    <row r="256" spans="1:12" x14ac:dyDescent="0.2">
      <c r="A256" s="4">
        <v>255</v>
      </c>
      <c r="B256" s="9" t="s">
        <v>6</v>
      </c>
      <c r="C256" s="31" t="s">
        <v>1370</v>
      </c>
      <c r="D256" s="27" t="s">
        <v>1370</v>
      </c>
      <c r="E256" s="32" t="s">
        <v>1370</v>
      </c>
      <c r="F256" s="2" t="s">
        <v>411</v>
      </c>
      <c r="G256" s="3" t="s">
        <v>451</v>
      </c>
      <c r="I256" s="8" t="s">
        <v>455</v>
      </c>
      <c r="J256" s="11" t="s">
        <v>1042</v>
      </c>
      <c r="K256" s="60" t="s">
        <v>2067</v>
      </c>
      <c r="L256" s="61" t="s">
        <v>2068</v>
      </c>
    </row>
    <row r="257" spans="1:12" x14ac:dyDescent="0.2">
      <c r="A257" s="4">
        <v>256</v>
      </c>
      <c r="B257" s="9" t="s">
        <v>6</v>
      </c>
      <c r="C257" s="31" t="s">
        <v>1370</v>
      </c>
      <c r="D257" s="27" t="s">
        <v>1370</v>
      </c>
      <c r="E257" s="32" t="s">
        <v>1374</v>
      </c>
      <c r="F257" s="2" t="s">
        <v>412</v>
      </c>
      <c r="G257" s="3" t="s">
        <v>459</v>
      </c>
      <c r="I257" s="8" t="s">
        <v>460</v>
      </c>
      <c r="J257" s="11" t="s">
        <v>1042</v>
      </c>
      <c r="K257" s="60" t="s">
        <v>2069</v>
      </c>
      <c r="L257" s="61" t="s">
        <v>2070</v>
      </c>
    </row>
    <row r="258" spans="1:12" x14ac:dyDescent="0.2">
      <c r="A258" s="4">
        <v>257</v>
      </c>
      <c r="B258" s="9" t="s">
        <v>6</v>
      </c>
      <c r="C258" s="31" t="s">
        <v>1370</v>
      </c>
      <c r="D258" s="27" t="s">
        <v>1370</v>
      </c>
      <c r="E258" s="32" t="s">
        <v>1374</v>
      </c>
      <c r="F258" s="2" t="s">
        <v>309</v>
      </c>
      <c r="G258" s="3" t="s">
        <v>351</v>
      </c>
      <c r="I258" s="8" t="s">
        <v>352</v>
      </c>
      <c r="J258" s="11" t="s">
        <v>1398</v>
      </c>
      <c r="K258" s="60" t="s">
        <v>2071</v>
      </c>
      <c r="L258" s="61" t="s">
        <v>2072</v>
      </c>
    </row>
    <row r="259" spans="1:12" x14ac:dyDescent="0.2">
      <c r="A259" s="4">
        <v>258</v>
      </c>
      <c r="B259" s="9" t="s">
        <v>6</v>
      </c>
      <c r="C259" s="31" t="s">
        <v>1370</v>
      </c>
      <c r="D259" s="27" t="s">
        <v>1370</v>
      </c>
      <c r="E259" s="32" t="s">
        <v>1374</v>
      </c>
      <c r="F259" s="2" t="s">
        <v>28</v>
      </c>
      <c r="G259" s="3" t="s">
        <v>28</v>
      </c>
      <c r="J259" s="11" t="s">
        <v>12</v>
      </c>
      <c r="K259" s="60" t="s">
        <v>2073</v>
      </c>
      <c r="L259" s="61" t="s">
        <v>2074</v>
      </c>
    </row>
    <row r="260" spans="1:12" x14ac:dyDescent="0.2">
      <c r="A260" s="4">
        <v>259</v>
      </c>
      <c r="B260" s="9" t="s">
        <v>6</v>
      </c>
      <c r="C260" s="31" t="s">
        <v>1370</v>
      </c>
      <c r="D260" s="27" t="s">
        <v>1370</v>
      </c>
      <c r="E260" s="32" t="s">
        <v>1374</v>
      </c>
      <c r="F260" s="2" t="s">
        <v>316</v>
      </c>
      <c r="G260" s="3" t="s">
        <v>38</v>
      </c>
      <c r="I260" s="8" t="s">
        <v>358</v>
      </c>
      <c r="J260" s="11" t="s">
        <v>1372</v>
      </c>
      <c r="K260" s="60" t="s">
        <v>2075</v>
      </c>
      <c r="L260" s="61" t="s">
        <v>2076</v>
      </c>
    </row>
    <row r="261" spans="1:12" x14ac:dyDescent="0.2">
      <c r="A261" s="4">
        <v>260</v>
      </c>
      <c r="B261" s="9" t="s">
        <v>6</v>
      </c>
      <c r="C261" s="31" t="s">
        <v>1370</v>
      </c>
      <c r="D261" s="27" t="s">
        <v>1370</v>
      </c>
      <c r="E261" s="32" t="s">
        <v>1374</v>
      </c>
      <c r="F261" s="2" t="s">
        <v>317</v>
      </c>
      <c r="G261" s="3" t="s">
        <v>38</v>
      </c>
      <c r="I261" s="8" t="s">
        <v>359</v>
      </c>
      <c r="J261" s="11" t="s">
        <v>1372</v>
      </c>
      <c r="K261" s="60" t="s">
        <v>2077</v>
      </c>
      <c r="L261" s="61" t="s">
        <v>2078</v>
      </c>
    </row>
    <row r="262" spans="1:12" x14ac:dyDescent="0.2">
      <c r="A262" s="4">
        <v>261</v>
      </c>
      <c r="B262" s="9" t="s">
        <v>6</v>
      </c>
      <c r="C262" s="31" t="s">
        <v>1370</v>
      </c>
      <c r="D262" s="27" t="s">
        <v>1370</v>
      </c>
      <c r="E262" s="32" t="s">
        <v>1374</v>
      </c>
      <c r="F262" s="2" t="s">
        <v>318</v>
      </c>
      <c r="G262" s="3" t="s">
        <v>360</v>
      </c>
      <c r="I262" s="8" t="s">
        <v>361</v>
      </c>
      <c r="J262" s="11" t="s">
        <v>1372</v>
      </c>
      <c r="K262" s="60" t="s">
        <v>2079</v>
      </c>
      <c r="L262" s="61" t="s">
        <v>2080</v>
      </c>
    </row>
    <row r="263" spans="1:12" x14ac:dyDescent="0.2">
      <c r="A263" s="4">
        <v>262</v>
      </c>
      <c r="B263" s="9" t="s">
        <v>6</v>
      </c>
      <c r="C263" s="31" t="s">
        <v>1370</v>
      </c>
      <c r="D263" s="27" t="s">
        <v>1370</v>
      </c>
      <c r="E263" s="32" t="s">
        <v>1374</v>
      </c>
      <c r="F263" s="2" t="s">
        <v>1363</v>
      </c>
      <c r="G263" s="3" t="s">
        <v>360</v>
      </c>
      <c r="I263" s="8" t="s">
        <v>1364</v>
      </c>
      <c r="J263" s="11" t="s">
        <v>1372</v>
      </c>
      <c r="K263" s="60" t="s">
        <v>2081</v>
      </c>
      <c r="L263" s="61" t="s">
        <v>2082</v>
      </c>
    </row>
    <row r="264" spans="1:12" x14ac:dyDescent="0.2">
      <c r="A264" s="4">
        <v>263</v>
      </c>
      <c r="B264" s="9" t="s">
        <v>6</v>
      </c>
      <c r="C264" s="31" t="s">
        <v>1370</v>
      </c>
      <c r="D264" s="27" t="s">
        <v>1370</v>
      </c>
      <c r="E264" s="32" t="s">
        <v>1370</v>
      </c>
      <c r="F264" s="2" t="s">
        <v>1331</v>
      </c>
      <c r="G264" s="3" t="s">
        <v>1326</v>
      </c>
      <c r="I264" s="8" t="s">
        <v>1332</v>
      </c>
      <c r="J264" s="11" t="s">
        <v>1447</v>
      </c>
      <c r="K264" s="60" t="s">
        <v>2083</v>
      </c>
      <c r="L264" s="61" t="s">
        <v>2084</v>
      </c>
    </row>
    <row r="265" spans="1:12" x14ac:dyDescent="0.2">
      <c r="A265" s="4">
        <v>264</v>
      </c>
      <c r="B265" s="9" t="s">
        <v>6</v>
      </c>
      <c r="C265" s="31" t="s">
        <v>1370</v>
      </c>
      <c r="D265" s="27" t="s">
        <v>1374</v>
      </c>
      <c r="E265" s="32" t="s">
        <v>1374</v>
      </c>
      <c r="F265" s="2" t="s">
        <v>1404</v>
      </c>
      <c r="G265" s="3" t="s">
        <v>1405</v>
      </c>
      <c r="I265" s="8" t="s">
        <v>1406</v>
      </c>
      <c r="J265" s="11" t="s">
        <v>1372</v>
      </c>
      <c r="K265" s="60" t="s">
        <v>2085</v>
      </c>
      <c r="L265" s="61" t="s">
        <v>2086</v>
      </c>
    </row>
    <row r="266" spans="1:12" x14ac:dyDescent="0.2">
      <c r="A266" s="4">
        <v>265</v>
      </c>
      <c r="B266" s="9" t="s">
        <v>6</v>
      </c>
      <c r="C266" s="31" t="s">
        <v>1365</v>
      </c>
      <c r="D266" s="27" t="s">
        <v>1365</v>
      </c>
      <c r="E266" s="32" t="s">
        <v>1365</v>
      </c>
      <c r="F266" s="2" t="s">
        <v>1351</v>
      </c>
      <c r="G266" s="3" t="s">
        <v>1350</v>
      </c>
      <c r="I266" s="8" t="s">
        <v>7</v>
      </c>
      <c r="J266" s="11" t="s">
        <v>1372</v>
      </c>
      <c r="K266" s="60" t="s">
        <v>2087</v>
      </c>
      <c r="L266" s="61" t="s">
        <v>2088</v>
      </c>
    </row>
    <row r="267" spans="1:12" x14ac:dyDescent="0.2">
      <c r="A267" s="4">
        <v>266</v>
      </c>
      <c r="B267" s="9" t="s">
        <v>6</v>
      </c>
      <c r="C267" s="31" t="s">
        <v>1370</v>
      </c>
      <c r="D267" s="27" t="s">
        <v>1370</v>
      </c>
      <c r="E267" s="32" t="s">
        <v>1374</v>
      </c>
      <c r="F267" s="2" t="s">
        <v>603</v>
      </c>
      <c r="G267" s="3" t="s">
        <v>891</v>
      </c>
      <c r="I267" s="8" t="s">
        <v>892</v>
      </c>
      <c r="J267" s="11" t="s">
        <v>1372</v>
      </c>
      <c r="K267" s="60" t="s">
        <v>2089</v>
      </c>
      <c r="L267" s="61" t="s">
        <v>2090</v>
      </c>
    </row>
    <row r="268" spans="1:12" x14ac:dyDescent="0.2">
      <c r="A268" s="4">
        <v>267</v>
      </c>
      <c r="B268" s="9" t="s">
        <v>6</v>
      </c>
      <c r="C268" s="31" t="s">
        <v>1370</v>
      </c>
      <c r="D268" s="27" t="s">
        <v>1370</v>
      </c>
      <c r="E268" s="32" t="s">
        <v>1370</v>
      </c>
      <c r="F268" s="2" t="s">
        <v>1425</v>
      </c>
      <c r="G268" s="3" t="s">
        <v>36</v>
      </c>
      <c r="I268" s="8" t="s">
        <v>1426</v>
      </c>
      <c r="J268" s="11" t="s">
        <v>1371</v>
      </c>
      <c r="K268" s="60" t="s">
        <v>2091</v>
      </c>
      <c r="L268" s="61" t="s">
        <v>2092</v>
      </c>
    </row>
    <row r="269" spans="1:12" x14ac:dyDescent="0.2">
      <c r="A269" s="4">
        <v>268</v>
      </c>
      <c r="B269" s="9" t="s">
        <v>6</v>
      </c>
      <c r="C269" s="31" t="s">
        <v>1374</v>
      </c>
      <c r="D269" s="27" t="s">
        <v>1374</v>
      </c>
      <c r="E269" s="32" t="s">
        <v>1370</v>
      </c>
      <c r="F269" s="2" t="s">
        <v>605</v>
      </c>
      <c r="G269" s="3" t="s">
        <v>888</v>
      </c>
      <c r="I269" s="8" t="s">
        <v>889</v>
      </c>
      <c r="J269" s="11" t="s">
        <v>1371</v>
      </c>
      <c r="K269" s="60" t="s">
        <v>2093</v>
      </c>
      <c r="L269" s="61" t="s">
        <v>2094</v>
      </c>
    </row>
    <row r="270" spans="1:12" x14ac:dyDescent="0.2">
      <c r="A270" s="4">
        <v>269</v>
      </c>
      <c r="B270" s="9" t="s">
        <v>6</v>
      </c>
      <c r="C270" s="31" t="s">
        <v>1374</v>
      </c>
      <c r="D270" s="27" t="s">
        <v>1374</v>
      </c>
      <c r="E270" s="32" t="s">
        <v>1370</v>
      </c>
      <c r="F270" s="2" t="s">
        <v>606</v>
      </c>
      <c r="G270" s="3" t="s">
        <v>888</v>
      </c>
      <c r="I270" s="8" t="s">
        <v>890</v>
      </c>
      <c r="J270" s="11" t="s">
        <v>1371</v>
      </c>
      <c r="K270" s="60" t="s">
        <v>2095</v>
      </c>
      <c r="L270" s="61" t="s">
        <v>2096</v>
      </c>
    </row>
    <row r="271" spans="1:12" x14ac:dyDescent="0.2">
      <c r="A271" s="4">
        <v>270</v>
      </c>
      <c r="B271" s="9" t="s">
        <v>6</v>
      </c>
      <c r="C271" s="31" t="s">
        <v>1370</v>
      </c>
      <c r="D271" s="27" t="s">
        <v>1370</v>
      </c>
      <c r="E271" s="32" t="s">
        <v>1370</v>
      </c>
      <c r="F271" s="2" t="s">
        <v>607</v>
      </c>
      <c r="G271" s="3" t="s">
        <v>35</v>
      </c>
      <c r="I271" s="8" t="s">
        <v>893</v>
      </c>
      <c r="J271" s="11" t="s">
        <v>1371</v>
      </c>
      <c r="K271" s="60" t="s">
        <v>2097</v>
      </c>
      <c r="L271" s="61" t="s">
        <v>2098</v>
      </c>
    </row>
    <row r="272" spans="1:12" x14ac:dyDescent="0.2">
      <c r="A272" s="4">
        <v>271</v>
      </c>
      <c r="B272" s="9" t="s">
        <v>6</v>
      </c>
      <c r="C272" s="31" t="s">
        <v>1374</v>
      </c>
      <c r="D272" s="27" t="s">
        <v>1374</v>
      </c>
      <c r="E272" s="32" t="s">
        <v>1370</v>
      </c>
      <c r="F272" s="2" t="s">
        <v>1557</v>
      </c>
      <c r="G272" s="3" t="s">
        <v>35</v>
      </c>
      <c r="I272" s="8" t="s">
        <v>1558</v>
      </c>
      <c r="J272" s="11" t="s">
        <v>1466</v>
      </c>
      <c r="K272" s="60" t="s">
        <v>2099</v>
      </c>
      <c r="L272" s="61" t="s">
        <v>2100</v>
      </c>
    </row>
    <row r="273" spans="1:12" x14ac:dyDescent="0.2">
      <c r="A273" s="4">
        <v>272</v>
      </c>
      <c r="B273" s="9" t="s">
        <v>6</v>
      </c>
      <c r="C273" s="31" t="s">
        <v>1370</v>
      </c>
      <c r="D273" s="27" t="s">
        <v>1370</v>
      </c>
      <c r="E273" s="32" t="s">
        <v>1370</v>
      </c>
      <c r="F273" s="2" t="s">
        <v>1427</v>
      </c>
      <c r="G273" s="3" t="s">
        <v>1500</v>
      </c>
      <c r="I273" s="8" t="s">
        <v>1501</v>
      </c>
      <c r="J273" s="11" t="s">
        <v>1372</v>
      </c>
      <c r="K273" s="60" t="s">
        <v>2101</v>
      </c>
      <c r="L273" s="61" t="s">
        <v>2102</v>
      </c>
    </row>
    <row r="274" spans="1:12" x14ac:dyDescent="0.2">
      <c r="A274" s="4">
        <v>273</v>
      </c>
      <c r="B274" s="9" t="s">
        <v>6</v>
      </c>
      <c r="C274" s="31" t="s">
        <v>1370</v>
      </c>
      <c r="D274" s="27" t="s">
        <v>1370</v>
      </c>
      <c r="E274" s="32" t="s">
        <v>1374</v>
      </c>
      <c r="F274" s="2" t="s">
        <v>417</v>
      </c>
      <c r="G274" s="3" t="s">
        <v>465</v>
      </c>
      <c r="H274" s="7">
        <v>245</v>
      </c>
      <c r="J274" s="11" t="s">
        <v>1372</v>
      </c>
      <c r="K274" s="60" t="s">
        <v>2103</v>
      </c>
      <c r="L274" s="61" t="s">
        <v>2104</v>
      </c>
    </row>
    <row r="275" spans="1:12" x14ac:dyDescent="0.2">
      <c r="A275" s="4">
        <v>274</v>
      </c>
      <c r="B275" s="9" t="s">
        <v>6</v>
      </c>
      <c r="C275" s="31" t="s">
        <v>1370</v>
      </c>
      <c r="D275" s="27" t="s">
        <v>1370</v>
      </c>
      <c r="E275" s="32" t="s">
        <v>1374</v>
      </c>
      <c r="F275" s="2" t="s">
        <v>469</v>
      </c>
      <c r="G275" s="3" t="s">
        <v>465</v>
      </c>
      <c r="I275" s="8" t="s">
        <v>470</v>
      </c>
      <c r="J275" s="11" t="s">
        <v>1372</v>
      </c>
      <c r="K275" s="60" t="s">
        <v>2105</v>
      </c>
      <c r="L275" s="61" t="s">
        <v>2106</v>
      </c>
    </row>
    <row r="276" spans="1:12" x14ac:dyDescent="0.2">
      <c r="A276" s="4">
        <v>275</v>
      </c>
      <c r="B276" s="9" t="s">
        <v>6</v>
      </c>
      <c r="C276" s="31" t="s">
        <v>1374</v>
      </c>
      <c r="D276" s="27" t="s">
        <v>1374</v>
      </c>
      <c r="E276" s="32" t="s">
        <v>1370</v>
      </c>
      <c r="F276" s="2" t="s">
        <v>418</v>
      </c>
      <c r="G276" s="3" t="s">
        <v>470</v>
      </c>
      <c r="I276" s="8" t="s">
        <v>461</v>
      </c>
      <c r="J276" s="11" t="s">
        <v>1372</v>
      </c>
      <c r="K276" s="60" t="s">
        <v>2107</v>
      </c>
      <c r="L276" s="61" t="s">
        <v>2108</v>
      </c>
    </row>
    <row r="277" spans="1:12" x14ac:dyDescent="0.2">
      <c r="A277" s="4">
        <v>276</v>
      </c>
      <c r="B277" s="9" t="s">
        <v>6</v>
      </c>
      <c r="C277" s="31" t="s">
        <v>1370</v>
      </c>
      <c r="D277" s="27" t="s">
        <v>1370</v>
      </c>
      <c r="E277" s="32" t="s">
        <v>1370</v>
      </c>
      <c r="F277" s="2" t="s">
        <v>415</v>
      </c>
      <c r="G277" s="3" t="s">
        <v>463</v>
      </c>
      <c r="H277" s="7">
        <v>881</v>
      </c>
      <c r="J277" s="11" t="s">
        <v>1372</v>
      </c>
      <c r="K277" s="60" t="s">
        <v>2109</v>
      </c>
      <c r="L277" s="61" t="s">
        <v>2110</v>
      </c>
    </row>
    <row r="278" spans="1:12" x14ac:dyDescent="0.2">
      <c r="A278" s="4">
        <v>277</v>
      </c>
      <c r="B278" s="9" t="s">
        <v>6</v>
      </c>
      <c r="C278" s="31" t="s">
        <v>1374</v>
      </c>
      <c r="D278" s="27" t="s">
        <v>1374</v>
      </c>
      <c r="E278" s="32" t="s">
        <v>1370</v>
      </c>
      <c r="F278" s="2" t="s">
        <v>413</v>
      </c>
      <c r="G278" s="3" t="s">
        <v>413</v>
      </c>
      <c r="J278" s="11" t="s">
        <v>1372</v>
      </c>
      <c r="K278" s="60" t="s">
        <v>2111</v>
      </c>
      <c r="L278" s="61" t="s">
        <v>2112</v>
      </c>
    </row>
    <row r="279" spans="1:12" x14ac:dyDescent="0.2">
      <c r="A279" s="4">
        <v>278</v>
      </c>
      <c r="B279" s="9" t="s">
        <v>6</v>
      </c>
      <c r="C279" s="31" t="s">
        <v>1370</v>
      </c>
      <c r="D279" s="27" t="s">
        <v>1370</v>
      </c>
      <c r="E279" s="32" t="s">
        <v>1370</v>
      </c>
      <c r="F279" s="2" t="s">
        <v>1503</v>
      </c>
      <c r="G279" s="3" t="s">
        <v>1502</v>
      </c>
      <c r="J279" s="11" t="s">
        <v>1372</v>
      </c>
      <c r="K279" s="60" t="s">
        <v>2113</v>
      </c>
      <c r="L279" s="61" t="s">
        <v>2114</v>
      </c>
    </row>
    <row r="280" spans="1:12" x14ac:dyDescent="0.2">
      <c r="A280" s="4">
        <v>279</v>
      </c>
      <c r="B280" s="9" t="s">
        <v>6</v>
      </c>
      <c r="C280" s="31" t="s">
        <v>1370</v>
      </c>
      <c r="D280" s="27" t="s">
        <v>1370</v>
      </c>
      <c r="E280" s="32" t="s">
        <v>1374</v>
      </c>
      <c r="F280" s="2" t="s">
        <v>414</v>
      </c>
      <c r="G280" s="3" t="s">
        <v>463</v>
      </c>
      <c r="H280" s="7">
        <v>880</v>
      </c>
      <c r="J280" s="11" t="s">
        <v>1372</v>
      </c>
      <c r="K280" s="60" t="s">
        <v>2115</v>
      </c>
      <c r="L280" s="61" t="s">
        <v>2116</v>
      </c>
    </row>
    <row r="281" spans="1:12" x14ac:dyDescent="0.2">
      <c r="A281" s="4">
        <v>280</v>
      </c>
      <c r="B281" s="9" t="s">
        <v>6</v>
      </c>
      <c r="C281" s="31" t="s">
        <v>1370</v>
      </c>
      <c r="D281" s="27" t="s">
        <v>1370</v>
      </c>
      <c r="E281" s="32" t="s">
        <v>1370</v>
      </c>
      <c r="F281" s="2" t="s">
        <v>1504</v>
      </c>
      <c r="G281" s="3" t="s">
        <v>464</v>
      </c>
      <c r="I281" s="8" t="s">
        <v>1505</v>
      </c>
      <c r="J281" s="11" t="s">
        <v>1372</v>
      </c>
      <c r="K281" s="60" t="s">
        <v>2117</v>
      </c>
      <c r="L281" s="61" t="s">
        <v>2118</v>
      </c>
    </row>
    <row r="282" spans="1:12" x14ac:dyDescent="0.2">
      <c r="A282" s="4">
        <v>281</v>
      </c>
      <c r="B282" s="9" t="s">
        <v>6</v>
      </c>
      <c r="C282" s="31" t="s">
        <v>1370</v>
      </c>
      <c r="D282" s="27" t="s">
        <v>1370</v>
      </c>
      <c r="E282" s="32" t="s">
        <v>1370</v>
      </c>
      <c r="F282" s="2" t="s">
        <v>416</v>
      </c>
      <c r="G282" s="3" t="s">
        <v>464</v>
      </c>
      <c r="H282" s="7">
        <v>375</v>
      </c>
      <c r="J282" s="11" t="s">
        <v>1372</v>
      </c>
      <c r="K282" s="60" t="s">
        <v>2119</v>
      </c>
      <c r="L282" s="61" t="s">
        <v>2120</v>
      </c>
    </row>
    <row r="283" spans="1:12" x14ac:dyDescent="0.2">
      <c r="A283" s="4">
        <v>282</v>
      </c>
      <c r="B283" s="9" t="s">
        <v>6</v>
      </c>
      <c r="C283" s="31" t="s">
        <v>1374</v>
      </c>
      <c r="D283" s="27" t="s">
        <v>1370</v>
      </c>
      <c r="E283" s="32" t="s">
        <v>1370</v>
      </c>
      <c r="F283" s="2" t="s">
        <v>1431</v>
      </c>
      <c r="G283" s="3" t="s">
        <v>226</v>
      </c>
      <c r="I283" s="8" t="s">
        <v>1430</v>
      </c>
      <c r="J283" s="11" t="s">
        <v>1554</v>
      </c>
      <c r="K283" s="60" t="s">
        <v>2121</v>
      </c>
      <c r="L283" s="61" t="s">
        <v>2122</v>
      </c>
    </row>
    <row r="284" spans="1:12" x14ac:dyDescent="0.2">
      <c r="A284" s="4">
        <v>283</v>
      </c>
      <c r="B284" s="9" t="s">
        <v>6</v>
      </c>
      <c r="C284" s="31" t="s">
        <v>1374</v>
      </c>
      <c r="D284" s="27" t="s">
        <v>1370</v>
      </c>
      <c r="E284" s="32" t="s">
        <v>1370</v>
      </c>
      <c r="F284" s="2" t="s">
        <v>1429</v>
      </c>
      <c r="G284" s="3" t="s">
        <v>1430</v>
      </c>
      <c r="I284" s="8">
        <v>2438</v>
      </c>
      <c r="J284" s="11" t="s">
        <v>1554</v>
      </c>
      <c r="K284" s="60" t="s">
        <v>2123</v>
      </c>
      <c r="L284" s="61" t="s">
        <v>2124</v>
      </c>
    </row>
    <row r="285" spans="1:12" x14ac:dyDescent="0.2">
      <c r="A285" s="4">
        <v>284</v>
      </c>
      <c r="B285" s="9" t="s">
        <v>6</v>
      </c>
      <c r="C285" s="31" t="s">
        <v>1370</v>
      </c>
      <c r="D285" s="27" t="s">
        <v>1370</v>
      </c>
      <c r="E285" s="32" t="s">
        <v>1370</v>
      </c>
      <c r="F285" s="2" t="s">
        <v>403</v>
      </c>
      <c r="G285" s="3" t="s">
        <v>427</v>
      </c>
      <c r="I285" s="8">
        <v>2435</v>
      </c>
      <c r="J285" s="11" t="s">
        <v>1554</v>
      </c>
      <c r="K285" s="60" t="s">
        <v>2125</v>
      </c>
      <c r="L285" s="61" t="s">
        <v>2126</v>
      </c>
    </row>
    <row r="286" spans="1:12" x14ac:dyDescent="0.2">
      <c r="A286" s="4">
        <v>285</v>
      </c>
      <c r="B286" s="9" t="s">
        <v>6</v>
      </c>
      <c r="C286" s="31" t="s">
        <v>1370</v>
      </c>
      <c r="D286" s="27" t="s">
        <v>1370</v>
      </c>
      <c r="E286" s="32" t="s">
        <v>1370</v>
      </c>
      <c r="F286" s="2" t="s">
        <v>1428</v>
      </c>
      <c r="G286" s="3" t="s">
        <v>427</v>
      </c>
      <c r="I286" s="8" t="s">
        <v>231</v>
      </c>
      <c r="J286" s="11" t="s">
        <v>1554</v>
      </c>
      <c r="K286" s="60" t="s">
        <v>2127</v>
      </c>
      <c r="L286" s="61" t="s">
        <v>2128</v>
      </c>
    </row>
    <row r="287" spans="1:12" x14ac:dyDescent="0.2">
      <c r="A287" s="4">
        <v>286</v>
      </c>
      <c r="B287" s="9" t="s">
        <v>6</v>
      </c>
      <c r="C287" s="31" t="s">
        <v>1374</v>
      </c>
      <c r="D287" s="27" t="s">
        <v>1370</v>
      </c>
      <c r="E287" s="32" t="s">
        <v>1370</v>
      </c>
      <c r="F287" s="2" t="s">
        <v>189</v>
      </c>
      <c r="G287" s="3" t="s">
        <v>229</v>
      </c>
      <c r="I287" s="8" t="s">
        <v>230</v>
      </c>
      <c r="J287" s="11" t="s">
        <v>1554</v>
      </c>
      <c r="K287" s="60" t="s">
        <v>1843</v>
      </c>
      <c r="L287" s="61" t="s">
        <v>1844</v>
      </c>
    </row>
    <row r="288" spans="1:12" x14ac:dyDescent="0.2">
      <c r="A288" s="4">
        <v>287</v>
      </c>
      <c r="B288" s="9" t="s">
        <v>6</v>
      </c>
      <c r="C288" s="31" t="s">
        <v>1374</v>
      </c>
      <c r="D288" s="27" t="s">
        <v>1370</v>
      </c>
      <c r="E288" s="32" t="s">
        <v>1370</v>
      </c>
      <c r="F288" s="2" t="s">
        <v>190</v>
      </c>
      <c r="G288" s="3" t="s">
        <v>231</v>
      </c>
      <c r="I288" s="8" t="s">
        <v>232</v>
      </c>
      <c r="J288" s="11" t="s">
        <v>1554</v>
      </c>
      <c r="K288" s="60" t="s">
        <v>1845</v>
      </c>
      <c r="L288" s="61" t="s">
        <v>1846</v>
      </c>
    </row>
    <row r="289" spans="1:12" x14ac:dyDescent="0.2">
      <c r="A289" s="4">
        <v>288</v>
      </c>
      <c r="B289" s="9" t="s">
        <v>6</v>
      </c>
      <c r="C289" s="31" t="s">
        <v>1370</v>
      </c>
      <c r="D289" s="27" t="s">
        <v>1370</v>
      </c>
      <c r="E289" s="32" t="s">
        <v>1370</v>
      </c>
      <c r="F289" s="2" t="s">
        <v>484</v>
      </c>
      <c r="G289" s="3" t="s">
        <v>231</v>
      </c>
      <c r="I289" s="8" t="s">
        <v>537</v>
      </c>
      <c r="J289" s="11" t="s">
        <v>1554</v>
      </c>
      <c r="K289" s="60" t="s">
        <v>2129</v>
      </c>
      <c r="L289" s="61" t="s">
        <v>2130</v>
      </c>
    </row>
    <row r="290" spans="1:12" x14ac:dyDescent="0.2">
      <c r="A290" s="4">
        <v>289</v>
      </c>
      <c r="B290" s="9" t="s">
        <v>6</v>
      </c>
      <c r="C290" s="31" t="s">
        <v>1374</v>
      </c>
      <c r="D290" s="27" t="s">
        <v>1370</v>
      </c>
      <c r="E290" s="32" t="s">
        <v>1370</v>
      </c>
      <c r="F290" s="2" t="s">
        <v>485</v>
      </c>
      <c r="G290" s="3" t="s">
        <v>538</v>
      </c>
      <c r="I290" s="8" t="s">
        <v>539</v>
      </c>
      <c r="J290" s="11" t="s">
        <v>1554</v>
      </c>
      <c r="K290" s="60" t="s">
        <v>2131</v>
      </c>
      <c r="L290" s="61" t="s">
        <v>2132</v>
      </c>
    </row>
    <row r="291" spans="1:12" x14ac:dyDescent="0.2">
      <c r="A291" s="4">
        <v>290</v>
      </c>
      <c r="B291" s="9" t="s">
        <v>6</v>
      </c>
      <c r="C291" s="31" t="s">
        <v>1370</v>
      </c>
      <c r="D291" s="27" t="s">
        <v>1370</v>
      </c>
      <c r="E291" s="32" t="s">
        <v>1370</v>
      </c>
      <c r="F291" s="2" t="s">
        <v>1349</v>
      </c>
      <c r="G291" s="3" t="s">
        <v>927</v>
      </c>
      <c r="I291" s="8" t="s">
        <v>921</v>
      </c>
      <c r="J291" s="11" t="s">
        <v>1448</v>
      </c>
      <c r="K291" s="60" t="s">
        <v>2133</v>
      </c>
      <c r="L291" s="61" t="s">
        <v>2134</v>
      </c>
    </row>
    <row r="292" spans="1:12" x14ac:dyDescent="0.2">
      <c r="A292" s="4">
        <v>291</v>
      </c>
      <c r="B292" s="9" t="s">
        <v>6</v>
      </c>
      <c r="C292" s="31" t="s">
        <v>1374</v>
      </c>
      <c r="D292" s="27" t="s">
        <v>1370</v>
      </c>
      <c r="E292" s="32" t="s">
        <v>1370</v>
      </c>
      <c r="F292" s="2" t="s">
        <v>486</v>
      </c>
      <c r="G292" s="3" t="s">
        <v>538</v>
      </c>
      <c r="I292" s="8" t="s">
        <v>540</v>
      </c>
      <c r="J292" s="11" t="s">
        <v>1554</v>
      </c>
      <c r="K292" s="60" t="s">
        <v>2135</v>
      </c>
      <c r="L292" s="61" t="s">
        <v>2136</v>
      </c>
    </row>
    <row r="293" spans="1:12" x14ac:dyDescent="0.2">
      <c r="A293" s="4">
        <v>292</v>
      </c>
      <c r="B293" s="9" t="s">
        <v>6</v>
      </c>
      <c r="C293" s="31" t="s">
        <v>1374</v>
      </c>
      <c r="D293" s="27" t="s">
        <v>1370</v>
      </c>
      <c r="E293" s="32" t="s">
        <v>1370</v>
      </c>
      <c r="F293" s="2" t="s">
        <v>487</v>
      </c>
      <c r="G293" s="3" t="s">
        <v>538</v>
      </c>
      <c r="I293" s="8" t="s">
        <v>541</v>
      </c>
      <c r="J293" s="11" t="s">
        <v>1554</v>
      </c>
      <c r="K293" s="60" t="s">
        <v>2137</v>
      </c>
      <c r="L293" s="61" t="s">
        <v>2138</v>
      </c>
    </row>
    <row r="294" spans="1:12" x14ac:dyDescent="0.2">
      <c r="A294" s="4">
        <v>293</v>
      </c>
      <c r="B294" s="9" t="s">
        <v>6</v>
      </c>
      <c r="C294" s="31" t="s">
        <v>1374</v>
      </c>
      <c r="D294" s="27" t="s">
        <v>1370</v>
      </c>
      <c r="E294" s="32" t="s">
        <v>1370</v>
      </c>
      <c r="F294" s="2" t="s">
        <v>497</v>
      </c>
      <c r="G294" s="3" t="s">
        <v>538</v>
      </c>
      <c r="I294" s="8" t="s">
        <v>543</v>
      </c>
      <c r="J294" s="11" t="s">
        <v>1554</v>
      </c>
      <c r="K294" s="60" t="s">
        <v>2139</v>
      </c>
      <c r="L294" s="61" t="s">
        <v>2140</v>
      </c>
    </row>
    <row r="295" spans="1:12" x14ac:dyDescent="0.2">
      <c r="A295" s="4">
        <v>294</v>
      </c>
      <c r="B295" s="9" t="s">
        <v>6</v>
      </c>
      <c r="C295" s="31" t="s">
        <v>1370</v>
      </c>
      <c r="D295" s="27" t="s">
        <v>1370</v>
      </c>
      <c r="E295" s="32" t="s">
        <v>1370</v>
      </c>
      <c r="F295" s="2" t="s">
        <v>496</v>
      </c>
      <c r="G295" s="3" t="s">
        <v>538</v>
      </c>
      <c r="I295" s="8" t="s">
        <v>544</v>
      </c>
      <c r="J295" s="11" t="s">
        <v>1554</v>
      </c>
      <c r="K295" s="60" t="s">
        <v>2141</v>
      </c>
      <c r="L295" s="61" t="s">
        <v>2142</v>
      </c>
    </row>
    <row r="296" spans="1:12" x14ac:dyDescent="0.2">
      <c r="A296" s="4">
        <v>295</v>
      </c>
      <c r="B296" s="9" t="s">
        <v>6</v>
      </c>
      <c r="C296" s="31" t="s">
        <v>1374</v>
      </c>
      <c r="D296" s="27" t="s">
        <v>1370</v>
      </c>
      <c r="E296" s="32" t="s">
        <v>1370</v>
      </c>
      <c r="F296" s="2" t="s">
        <v>1436</v>
      </c>
      <c r="G296" s="3" t="s">
        <v>545</v>
      </c>
      <c r="I296" s="8" t="s">
        <v>538</v>
      </c>
      <c r="J296" s="11" t="s">
        <v>1554</v>
      </c>
      <c r="K296" s="60" t="s">
        <v>2143</v>
      </c>
      <c r="L296" s="61" t="s">
        <v>2144</v>
      </c>
    </row>
    <row r="297" spans="1:12" x14ac:dyDescent="0.2">
      <c r="A297" s="4">
        <v>296</v>
      </c>
      <c r="B297" s="9" t="s">
        <v>6</v>
      </c>
      <c r="C297" s="31" t="s">
        <v>1374</v>
      </c>
      <c r="D297" s="27" t="s">
        <v>1370</v>
      </c>
      <c r="E297" s="32" t="s">
        <v>1370</v>
      </c>
      <c r="F297" s="2" t="s">
        <v>1437</v>
      </c>
      <c r="G297" s="3" t="s">
        <v>545</v>
      </c>
      <c r="I297" s="8" t="s">
        <v>549</v>
      </c>
      <c r="J297" s="11" t="s">
        <v>1554</v>
      </c>
      <c r="K297" s="60" t="s">
        <v>2145</v>
      </c>
      <c r="L297" s="61" t="s">
        <v>2146</v>
      </c>
    </row>
    <row r="298" spans="1:12" x14ac:dyDescent="0.2">
      <c r="A298" s="4">
        <v>297</v>
      </c>
      <c r="B298" s="9" t="s">
        <v>6</v>
      </c>
      <c r="C298" s="31" t="s">
        <v>1370</v>
      </c>
      <c r="D298" s="27" t="s">
        <v>1370</v>
      </c>
      <c r="E298" s="32" t="s">
        <v>1370</v>
      </c>
      <c r="F298" s="2" t="s">
        <v>498</v>
      </c>
      <c r="G298" s="3" t="s">
        <v>337</v>
      </c>
      <c r="I298" s="8">
        <v>2393</v>
      </c>
      <c r="J298" s="11" t="s">
        <v>1554</v>
      </c>
      <c r="K298" s="60" t="s">
        <v>2147</v>
      </c>
      <c r="L298" s="61" t="s">
        <v>2148</v>
      </c>
    </row>
    <row r="299" spans="1:12" x14ac:dyDescent="0.2">
      <c r="A299" s="4">
        <v>298</v>
      </c>
      <c r="B299" s="9" t="s">
        <v>6</v>
      </c>
      <c r="C299" s="31" t="s">
        <v>1370</v>
      </c>
      <c r="D299" s="27" t="s">
        <v>1370</v>
      </c>
      <c r="E299" s="32" t="s">
        <v>1370</v>
      </c>
      <c r="F299" s="2" t="s">
        <v>499</v>
      </c>
      <c r="G299" s="3" t="s">
        <v>546</v>
      </c>
      <c r="I299" s="8" t="s">
        <v>238</v>
      </c>
      <c r="J299" s="11" t="s">
        <v>1554</v>
      </c>
      <c r="K299" s="60" t="s">
        <v>2149</v>
      </c>
      <c r="L299" s="61" t="s">
        <v>2150</v>
      </c>
    </row>
    <row r="300" spans="1:12" x14ac:dyDescent="0.2">
      <c r="A300" s="4">
        <v>299</v>
      </c>
      <c r="B300" s="9" t="s">
        <v>6</v>
      </c>
      <c r="C300" s="31" t="s">
        <v>1374</v>
      </c>
      <c r="D300" s="27" t="s">
        <v>1370</v>
      </c>
      <c r="E300" s="32" t="s">
        <v>1370</v>
      </c>
      <c r="F300" s="2" t="s">
        <v>500</v>
      </c>
      <c r="G300" s="3" t="s">
        <v>238</v>
      </c>
      <c r="I300" s="8">
        <v>2430</v>
      </c>
      <c r="J300" s="11" t="s">
        <v>1408</v>
      </c>
      <c r="K300" s="60" t="s">
        <v>2151</v>
      </c>
      <c r="L300" s="61" t="s">
        <v>2152</v>
      </c>
    </row>
    <row r="301" spans="1:12" x14ac:dyDescent="0.2">
      <c r="A301" s="4">
        <v>300</v>
      </c>
      <c r="B301" s="9" t="s">
        <v>6</v>
      </c>
      <c r="C301" s="31" t="s">
        <v>1374</v>
      </c>
      <c r="D301" s="27" t="s">
        <v>1370</v>
      </c>
      <c r="E301" s="32" t="s">
        <v>1370</v>
      </c>
      <c r="F301" s="2" t="s">
        <v>480</v>
      </c>
      <c r="G301" s="3" t="s">
        <v>238</v>
      </c>
      <c r="I301" s="8" t="s">
        <v>534</v>
      </c>
      <c r="J301" s="11" t="s">
        <v>1408</v>
      </c>
      <c r="K301" s="60" t="s">
        <v>2153</v>
      </c>
      <c r="L301" s="61" t="s">
        <v>2154</v>
      </c>
    </row>
    <row r="302" spans="1:12" x14ac:dyDescent="0.2">
      <c r="A302" s="4">
        <v>301</v>
      </c>
      <c r="B302" s="9" t="s">
        <v>6</v>
      </c>
      <c r="C302" s="31" t="s">
        <v>1374</v>
      </c>
      <c r="D302" s="27" t="s">
        <v>1370</v>
      </c>
      <c r="E302" s="32" t="s">
        <v>1374</v>
      </c>
      <c r="F302" s="2" t="s">
        <v>476</v>
      </c>
      <c r="G302" s="3" t="s">
        <v>275</v>
      </c>
      <c r="I302" s="8" t="s">
        <v>528</v>
      </c>
      <c r="J302" s="11" t="s">
        <v>892</v>
      </c>
      <c r="K302" s="60" t="s">
        <v>2155</v>
      </c>
      <c r="L302" s="61" t="s">
        <v>2156</v>
      </c>
    </row>
    <row r="303" spans="1:12" x14ac:dyDescent="0.2">
      <c r="A303" s="4">
        <v>302</v>
      </c>
      <c r="B303" s="9" t="s">
        <v>6</v>
      </c>
      <c r="C303" s="31" t="s">
        <v>1374</v>
      </c>
      <c r="D303" s="27" t="s">
        <v>1370</v>
      </c>
      <c r="E303" s="32" t="s">
        <v>1370</v>
      </c>
      <c r="F303" s="2" t="s">
        <v>475</v>
      </c>
      <c r="G303" s="3" t="s">
        <v>275</v>
      </c>
      <c r="I303" s="8" t="s">
        <v>527</v>
      </c>
      <c r="J303" s="11" t="s">
        <v>892</v>
      </c>
      <c r="K303" s="60" t="s">
        <v>2157</v>
      </c>
      <c r="L303" s="61" t="s">
        <v>2158</v>
      </c>
    </row>
    <row r="304" spans="1:12" x14ac:dyDescent="0.2">
      <c r="A304" s="4">
        <v>303</v>
      </c>
      <c r="B304" s="9" t="s">
        <v>6</v>
      </c>
      <c r="C304" s="31" t="s">
        <v>1374</v>
      </c>
      <c r="D304" s="27" t="s">
        <v>1370</v>
      </c>
      <c r="E304" s="32" t="s">
        <v>1370</v>
      </c>
      <c r="F304" s="2" t="s">
        <v>1438</v>
      </c>
      <c r="G304" s="3" t="s">
        <v>275</v>
      </c>
      <c r="I304" s="8" t="s">
        <v>342</v>
      </c>
      <c r="J304" s="11" t="s">
        <v>892</v>
      </c>
      <c r="K304" s="60" t="s">
        <v>2159</v>
      </c>
      <c r="L304" s="61" t="s">
        <v>2160</v>
      </c>
    </row>
    <row r="305" spans="1:12" x14ac:dyDescent="0.2">
      <c r="A305" s="4">
        <v>304</v>
      </c>
      <c r="B305" s="9" t="s">
        <v>6</v>
      </c>
      <c r="C305" s="31" t="s">
        <v>1370</v>
      </c>
      <c r="D305" s="27" t="s">
        <v>1370</v>
      </c>
      <c r="E305" s="32" t="s">
        <v>1370</v>
      </c>
      <c r="F305" s="2" t="s">
        <v>112</v>
      </c>
      <c r="G305" s="3" t="s">
        <v>109</v>
      </c>
      <c r="I305" s="8" t="s">
        <v>42</v>
      </c>
      <c r="J305" s="11" t="s">
        <v>1395</v>
      </c>
      <c r="K305" s="60" t="s">
        <v>2161</v>
      </c>
      <c r="L305" s="61" t="s">
        <v>2162</v>
      </c>
    </row>
    <row r="306" spans="1:12" x14ac:dyDescent="0.2">
      <c r="A306" s="4">
        <v>305</v>
      </c>
      <c r="B306" s="9" t="s">
        <v>6</v>
      </c>
      <c r="C306" s="31" t="s">
        <v>1370</v>
      </c>
      <c r="D306" s="27" t="s">
        <v>1370</v>
      </c>
      <c r="E306" s="32" t="s">
        <v>1374</v>
      </c>
      <c r="F306" s="2" t="s">
        <v>1396</v>
      </c>
      <c r="G306" s="3" t="s">
        <v>36</v>
      </c>
      <c r="I306" s="8" t="s">
        <v>42</v>
      </c>
      <c r="J306" s="11" t="s">
        <v>39</v>
      </c>
      <c r="K306" s="60" t="s">
        <v>2163</v>
      </c>
      <c r="L306" s="61" t="s">
        <v>2164</v>
      </c>
    </row>
    <row r="307" spans="1:12" x14ac:dyDescent="0.2">
      <c r="A307" s="4">
        <v>306</v>
      </c>
      <c r="B307" s="9" t="s">
        <v>6</v>
      </c>
      <c r="C307" s="31" t="s">
        <v>1370</v>
      </c>
      <c r="D307" s="27" t="s">
        <v>1370</v>
      </c>
      <c r="E307" s="32" t="s">
        <v>1370</v>
      </c>
      <c r="F307" s="2" t="s">
        <v>369</v>
      </c>
      <c r="G307" s="3" t="s">
        <v>423</v>
      </c>
      <c r="I307" s="8" t="s">
        <v>424</v>
      </c>
      <c r="J307" s="11" t="s">
        <v>892</v>
      </c>
      <c r="K307" s="60" t="s">
        <v>2165</v>
      </c>
      <c r="L307" s="61" t="s">
        <v>2166</v>
      </c>
    </row>
    <row r="308" spans="1:12" x14ac:dyDescent="0.2">
      <c r="A308" s="4">
        <v>307</v>
      </c>
      <c r="B308" s="9" t="s">
        <v>6</v>
      </c>
      <c r="C308" s="31" t="s">
        <v>1370</v>
      </c>
      <c r="D308" s="27" t="s">
        <v>1370</v>
      </c>
      <c r="E308" s="32" t="s">
        <v>1370</v>
      </c>
      <c r="F308" s="2" t="s">
        <v>370</v>
      </c>
      <c r="G308" s="3" t="s">
        <v>423</v>
      </c>
      <c r="I308" s="8" t="s">
        <v>425</v>
      </c>
      <c r="J308" s="11" t="s">
        <v>892</v>
      </c>
      <c r="K308" s="60" t="s">
        <v>2167</v>
      </c>
      <c r="L308" s="61" t="s">
        <v>2168</v>
      </c>
    </row>
    <row r="309" spans="1:12" x14ac:dyDescent="0.2">
      <c r="A309" s="4">
        <v>308</v>
      </c>
      <c r="B309" s="9" t="s">
        <v>6</v>
      </c>
      <c r="C309" s="31" t="s">
        <v>1365</v>
      </c>
      <c r="D309" s="27" t="s">
        <v>1370</v>
      </c>
      <c r="E309" s="32" t="s">
        <v>1370</v>
      </c>
      <c r="F309" s="2" t="s">
        <v>471</v>
      </c>
      <c r="G309" s="3" t="s">
        <v>233</v>
      </c>
      <c r="J309" s="11" t="s">
        <v>1497</v>
      </c>
      <c r="K309" s="60" t="s">
        <v>2169</v>
      </c>
      <c r="L309" s="61" t="s">
        <v>2170</v>
      </c>
    </row>
    <row r="310" spans="1:12" x14ac:dyDescent="0.2">
      <c r="A310" s="4">
        <v>309</v>
      </c>
      <c r="B310" s="9" t="s">
        <v>6</v>
      </c>
      <c r="C310" s="31" t="s">
        <v>1365</v>
      </c>
      <c r="D310" s="27" t="s">
        <v>1370</v>
      </c>
      <c r="E310" s="32" t="s">
        <v>1370</v>
      </c>
      <c r="F310" s="2" t="s">
        <v>472</v>
      </c>
      <c r="G310" s="3" t="s">
        <v>233</v>
      </c>
      <c r="J310" s="11" t="s">
        <v>1408</v>
      </c>
      <c r="K310" s="60" t="s">
        <v>2171</v>
      </c>
      <c r="L310" s="61" t="s">
        <v>2172</v>
      </c>
    </row>
    <row r="311" spans="1:12" x14ac:dyDescent="0.2">
      <c r="A311" s="4">
        <v>310</v>
      </c>
      <c r="B311" s="9" t="s">
        <v>6</v>
      </c>
      <c r="C311" s="31" t="s">
        <v>1370</v>
      </c>
      <c r="D311" s="27" t="s">
        <v>1370</v>
      </c>
      <c r="E311" s="32" t="s">
        <v>1370</v>
      </c>
      <c r="F311" s="2" t="s">
        <v>1506</v>
      </c>
      <c r="G311" s="3" t="s">
        <v>233</v>
      </c>
      <c r="I311" s="8" t="s">
        <v>238</v>
      </c>
      <c r="J311" s="11" t="s">
        <v>1408</v>
      </c>
      <c r="K311" s="60" t="s">
        <v>2173</v>
      </c>
      <c r="L311" s="61" t="s">
        <v>2174</v>
      </c>
    </row>
    <row r="312" spans="1:12" x14ac:dyDescent="0.2">
      <c r="A312" s="4">
        <v>311</v>
      </c>
      <c r="B312" s="9" t="s">
        <v>6</v>
      </c>
      <c r="C312" s="31" t="s">
        <v>1370</v>
      </c>
      <c r="D312" s="27" t="s">
        <v>1370</v>
      </c>
      <c r="E312" s="32" t="s">
        <v>1370</v>
      </c>
      <c r="F312" s="2" t="s">
        <v>371</v>
      </c>
      <c r="G312" s="3" t="s">
        <v>233</v>
      </c>
      <c r="I312" s="8" t="s">
        <v>426</v>
      </c>
      <c r="J312" s="11" t="s">
        <v>1554</v>
      </c>
      <c r="K312" s="60" t="s">
        <v>2175</v>
      </c>
      <c r="L312" s="61" t="s">
        <v>2176</v>
      </c>
    </row>
    <row r="313" spans="1:12" x14ac:dyDescent="0.2">
      <c r="A313" s="4">
        <v>312</v>
      </c>
      <c r="B313" s="9" t="s">
        <v>6</v>
      </c>
      <c r="C313" s="31" t="s">
        <v>1370</v>
      </c>
      <c r="D313" s="27" t="s">
        <v>1374</v>
      </c>
      <c r="E313" s="32" t="s">
        <v>1374</v>
      </c>
      <c r="F313" s="2" t="s">
        <v>297</v>
      </c>
      <c r="G313" s="3" t="s">
        <v>233</v>
      </c>
      <c r="I313" s="8" t="s">
        <v>231</v>
      </c>
      <c r="J313" s="11" t="s">
        <v>1554</v>
      </c>
      <c r="K313" s="60" t="s">
        <v>1945</v>
      </c>
      <c r="L313" s="61" t="s">
        <v>1946</v>
      </c>
    </row>
    <row r="314" spans="1:12" x14ac:dyDescent="0.2">
      <c r="A314" s="4">
        <v>313</v>
      </c>
      <c r="B314" s="9" t="s">
        <v>6</v>
      </c>
      <c r="C314" s="31" t="s">
        <v>1365</v>
      </c>
      <c r="D314" s="27" t="s">
        <v>1370</v>
      </c>
      <c r="E314" s="32" t="s">
        <v>1370</v>
      </c>
      <c r="F314" s="2" t="s">
        <v>1434</v>
      </c>
      <c r="G314" s="3" t="s">
        <v>1433</v>
      </c>
      <c r="I314" s="8" t="s">
        <v>230</v>
      </c>
      <c r="J314" s="11" t="s">
        <v>1554</v>
      </c>
      <c r="K314" s="60" t="s">
        <v>2177</v>
      </c>
      <c r="L314" s="61" t="s">
        <v>2178</v>
      </c>
    </row>
    <row r="315" spans="1:12" x14ac:dyDescent="0.2">
      <c r="A315" s="4">
        <v>314</v>
      </c>
      <c r="B315" s="9" t="s">
        <v>6</v>
      </c>
      <c r="C315" s="31" t="s">
        <v>1365</v>
      </c>
      <c r="D315" s="27" t="s">
        <v>1370</v>
      </c>
      <c r="E315" s="32" t="s">
        <v>1370</v>
      </c>
      <c r="F315" s="2" t="s">
        <v>1432</v>
      </c>
      <c r="G315" s="3" t="s">
        <v>1433</v>
      </c>
      <c r="I315" s="8">
        <v>2438</v>
      </c>
      <c r="J315" s="11" t="s">
        <v>1554</v>
      </c>
      <c r="K315" s="60" t="s">
        <v>2179</v>
      </c>
      <c r="L315" s="61" t="s">
        <v>2180</v>
      </c>
    </row>
    <row r="316" spans="1:12" x14ac:dyDescent="0.2">
      <c r="A316" s="4">
        <v>315</v>
      </c>
      <c r="B316" s="9" t="s">
        <v>6</v>
      </c>
      <c r="C316" s="31" t="s">
        <v>1365</v>
      </c>
      <c r="D316" s="27" t="s">
        <v>1370</v>
      </c>
      <c r="E316" s="32" t="s">
        <v>1370</v>
      </c>
      <c r="F316" s="2" t="s">
        <v>372</v>
      </c>
      <c r="G316" s="3" t="s">
        <v>427</v>
      </c>
      <c r="I316" s="8">
        <v>2432</v>
      </c>
      <c r="J316" s="11" t="s">
        <v>892</v>
      </c>
      <c r="K316" s="60" t="s">
        <v>2181</v>
      </c>
      <c r="L316" s="61" t="s">
        <v>2182</v>
      </c>
    </row>
    <row r="317" spans="1:12" x14ac:dyDescent="0.2">
      <c r="A317" s="4">
        <v>316</v>
      </c>
      <c r="B317" s="9" t="s">
        <v>6</v>
      </c>
      <c r="C317" s="31" t="s">
        <v>1374</v>
      </c>
      <c r="D317" s="27" t="s">
        <v>1370</v>
      </c>
      <c r="E317" s="32" t="s">
        <v>1370</v>
      </c>
      <c r="F317" s="2" t="s">
        <v>373</v>
      </c>
      <c r="G317" s="3" t="s">
        <v>428</v>
      </c>
      <c r="I317" s="8">
        <v>2403</v>
      </c>
      <c r="J317" s="11" t="s">
        <v>892</v>
      </c>
      <c r="K317" s="60" t="s">
        <v>2183</v>
      </c>
      <c r="L317" s="61" t="s">
        <v>2184</v>
      </c>
    </row>
    <row r="318" spans="1:12" x14ac:dyDescent="0.2">
      <c r="A318" s="4">
        <v>317</v>
      </c>
      <c r="B318" s="9" t="s">
        <v>6</v>
      </c>
      <c r="C318" s="31" t="s">
        <v>1374</v>
      </c>
      <c r="D318" s="27" t="s">
        <v>1370</v>
      </c>
      <c r="E318" s="32" t="s">
        <v>1370</v>
      </c>
      <c r="F318" s="2" t="s">
        <v>374</v>
      </c>
      <c r="G318" s="3" t="s">
        <v>428</v>
      </c>
      <c r="I318" s="8">
        <v>2401</v>
      </c>
      <c r="J318" s="11" t="s">
        <v>892</v>
      </c>
      <c r="K318" s="60" t="s">
        <v>2185</v>
      </c>
      <c r="L318" s="61" t="s">
        <v>2186</v>
      </c>
    </row>
    <row r="319" spans="1:12" x14ac:dyDescent="0.2">
      <c r="A319" s="4">
        <v>318</v>
      </c>
      <c r="B319" s="9" t="s">
        <v>6</v>
      </c>
      <c r="C319" s="31" t="s">
        <v>1374</v>
      </c>
      <c r="D319" s="27" t="s">
        <v>1370</v>
      </c>
      <c r="E319" s="32" t="s">
        <v>1370</v>
      </c>
      <c r="F319" s="2" t="s">
        <v>375</v>
      </c>
      <c r="G319" s="3" t="s">
        <v>428</v>
      </c>
      <c r="I319" s="8" t="s">
        <v>429</v>
      </c>
      <c r="J319" s="11" t="s">
        <v>892</v>
      </c>
      <c r="K319" s="60" t="s">
        <v>2187</v>
      </c>
      <c r="L319" s="61" t="s">
        <v>2188</v>
      </c>
    </row>
    <row r="320" spans="1:12" x14ac:dyDescent="0.2">
      <c r="A320" s="4">
        <v>319</v>
      </c>
      <c r="B320" s="9" t="s">
        <v>6</v>
      </c>
      <c r="C320" s="31" t="s">
        <v>1370</v>
      </c>
      <c r="D320" s="27" t="s">
        <v>1370</v>
      </c>
      <c r="E320" s="32" t="s">
        <v>1370</v>
      </c>
      <c r="F320" s="2" t="s">
        <v>376</v>
      </c>
      <c r="G320" s="3" t="s">
        <v>428</v>
      </c>
      <c r="I320" s="8" t="s">
        <v>183</v>
      </c>
      <c r="J320" s="11" t="s">
        <v>892</v>
      </c>
      <c r="K320" s="60" t="s">
        <v>2189</v>
      </c>
      <c r="L320" s="61" t="s">
        <v>2190</v>
      </c>
    </row>
    <row r="321" spans="1:12" x14ac:dyDescent="0.2">
      <c r="A321" s="4">
        <v>320</v>
      </c>
      <c r="B321" s="9" t="s">
        <v>6</v>
      </c>
      <c r="C321" s="31" t="s">
        <v>1374</v>
      </c>
      <c r="D321" s="27" t="s">
        <v>1370</v>
      </c>
      <c r="E321" s="32" t="s">
        <v>1370</v>
      </c>
      <c r="F321" s="2" t="s">
        <v>377</v>
      </c>
      <c r="G321" s="3" t="s">
        <v>183</v>
      </c>
      <c r="I321" s="8" t="s">
        <v>430</v>
      </c>
      <c r="J321" s="11" t="s">
        <v>892</v>
      </c>
      <c r="K321" s="60" t="s">
        <v>2191</v>
      </c>
      <c r="L321" s="61" t="s">
        <v>2192</v>
      </c>
    </row>
    <row r="322" spans="1:12" x14ac:dyDescent="0.2">
      <c r="A322" s="4">
        <v>321</v>
      </c>
      <c r="B322" s="9" t="s">
        <v>6</v>
      </c>
      <c r="C322" s="31" t="s">
        <v>1370</v>
      </c>
      <c r="D322" s="27" t="s">
        <v>1370</v>
      </c>
      <c r="E322" s="32" t="s">
        <v>1370</v>
      </c>
      <c r="F322" s="2" t="s">
        <v>378</v>
      </c>
      <c r="G322" s="3" t="s">
        <v>183</v>
      </c>
      <c r="I322" s="8" t="s">
        <v>182</v>
      </c>
      <c r="J322" s="11" t="s">
        <v>892</v>
      </c>
      <c r="K322" s="60" t="s">
        <v>2193</v>
      </c>
      <c r="L322" s="61" t="s">
        <v>2194</v>
      </c>
    </row>
    <row r="323" spans="1:12" x14ac:dyDescent="0.2">
      <c r="A323" s="4">
        <v>322</v>
      </c>
      <c r="B323" s="9" t="s">
        <v>6</v>
      </c>
      <c r="C323" s="31" t="s">
        <v>1370</v>
      </c>
      <c r="D323" s="27" t="s">
        <v>1370</v>
      </c>
      <c r="E323" s="32" t="s">
        <v>1370</v>
      </c>
      <c r="F323" s="2" t="s">
        <v>303</v>
      </c>
      <c r="G323" s="3" t="s">
        <v>342</v>
      </c>
      <c r="I323" s="8" t="s">
        <v>343</v>
      </c>
      <c r="J323" s="11" t="s">
        <v>892</v>
      </c>
      <c r="K323" s="60" t="s">
        <v>2015</v>
      </c>
      <c r="L323" s="61" t="s">
        <v>2016</v>
      </c>
    </row>
    <row r="324" spans="1:12" x14ac:dyDescent="0.2">
      <c r="A324" s="4">
        <v>323</v>
      </c>
      <c r="B324" s="9" t="s">
        <v>6</v>
      </c>
      <c r="C324" s="31" t="s">
        <v>1370</v>
      </c>
      <c r="D324" s="27" t="s">
        <v>1370</v>
      </c>
      <c r="E324" s="32" t="s">
        <v>1370</v>
      </c>
      <c r="F324" s="2" t="s">
        <v>377</v>
      </c>
      <c r="G324" s="3" t="s">
        <v>183</v>
      </c>
      <c r="I324" s="8" t="s">
        <v>430</v>
      </c>
      <c r="J324" s="11" t="s">
        <v>892</v>
      </c>
      <c r="K324" s="60" t="s">
        <v>2195</v>
      </c>
      <c r="L324" s="61" t="s">
        <v>2196</v>
      </c>
    </row>
    <row r="325" spans="1:12" x14ac:dyDescent="0.2">
      <c r="A325" s="4">
        <v>324</v>
      </c>
      <c r="B325" s="9" t="s">
        <v>6</v>
      </c>
      <c r="C325" s="31" t="s">
        <v>1370</v>
      </c>
      <c r="D325" s="27" t="s">
        <v>1370</v>
      </c>
      <c r="E325" s="32" t="s">
        <v>1370</v>
      </c>
      <c r="F325" s="2" t="s">
        <v>399</v>
      </c>
      <c r="G325" s="3" t="s">
        <v>428</v>
      </c>
      <c r="I325" s="8">
        <v>2423</v>
      </c>
      <c r="J325" s="11" t="s">
        <v>892</v>
      </c>
      <c r="K325" s="60" t="s">
        <v>2197</v>
      </c>
      <c r="L325" s="61" t="s">
        <v>2198</v>
      </c>
    </row>
    <row r="326" spans="1:12" x14ac:dyDescent="0.2">
      <c r="A326" s="4">
        <v>325</v>
      </c>
      <c r="B326" s="9" t="s">
        <v>6</v>
      </c>
      <c r="C326" s="31" t="s">
        <v>1374</v>
      </c>
      <c r="D326" s="27" t="s">
        <v>1370</v>
      </c>
      <c r="E326" s="32" t="s">
        <v>1370</v>
      </c>
      <c r="F326" s="2" t="s">
        <v>375</v>
      </c>
      <c r="G326" s="3" t="s">
        <v>428</v>
      </c>
      <c r="I326" s="8" t="s">
        <v>429</v>
      </c>
      <c r="J326" s="11" t="s">
        <v>892</v>
      </c>
      <c r="K326" s="60" t="s">
        <v>2199</v>
      </c>
      <c r="L326" s="61" t="s">
        <v>2200</v>
      </c>
    </row>
    <row r="327" spans="1:12" x14ac:dyDescent="0.2">
      <c r="A327" s="4">
        <v>326</v>
      </c>
      <c r="B327" s="9" t="s">
        <v>6</v>
      </c>
      <c r="C327" s="31" t="s">
        <v>1374</v>
      </c>
      <c r="D327" s="27" t="s">
        <v>1370</v>
      </c>
      <c r="E327" s="32" t="s">
        <v>1370</v>
      </c>
      <c r="F327" s="2" t="s">
        <v>400</v>
      </c>
      <c r="G327" s="3" t="s">
        <v>428</v>
      </c>
      <c r="I327" s="8">
        <v>2383</v>
      </c>
      <c r="J327" s="11" t="s">
        <v>892</v>
      </c>
      <c r="K327" s="60" t="s">
        <v>2201</v>
      </c>
      <c r="L327" s="61" t="s">
        <v>2202</v>
      </c>
    </row>
    <row r="328" spans="1:12" x14ac:dyDescent="0.2">
      <c r="A328" s="4">
        <v>327</v>
      </c>
      <c r="B328" s="9" t="s">
        <v>6</v>
      </c>
      <c r="C328" s="31" t="s">
        <v>1374</v>
      </c>
      <c r="D328" s="27" t="s">
        <v>1370</v>
      </c>
      <c r="E328" s="32" t="s">
        <v>1370</v>
      </c>
      <c r="F328" s="2" t="s">
        <v>401</v>
      </c>
      <c r="G328" s="3" t="s">
        <v>428</v>
      </c>
      <c r="I328" s="8">
        <v>2404</v>
      </c>
      <c r="J328" s="11" t="s">
        <v>892</v>
      </c>
      <c r="K328" s="60" t="s">
        <v>2203</v>
      </c>
      <c r="L328" s="61" t="s">
        <v>2204</v>
      </c>
    </row>
    <row r="329" spans="1:12" x14ac:dyDescent="0.2">
      <c r="A329" s="4">
        <v>328</v>
      </c>
      <c r="B329" s="9" t="s">
        <v>6</v>
      </c>
      <c r="C329" s="31" t="s">
        <v>1370</v>
      </c>
      <c r="D329" s="27" t="s">
        <v>1370</v>
      </c>
      <c r="E329" s="32" t="s">
        <v>1370</v>
      </c>
      <c r="F329" s="2" t="s">
        <v>402</v>
      </c>
      <c r="G329" s="3" t="s">
        <v>428</v>
      </c>
      <c r="I329" s="8">
        <v>2438</v>
      </c>
      <c r="J329" s="11" t="s">
        <v>892</v>
      </c>
      <c r="K329" s="60" t="s">
        <v>2205</v>
      </c>
      <c r="L329" s="61" t="s">
        <v>2206</v>
      </c>
    </row>
    <row r="330" spans="1:12" x14ac:dyDescent="0.2">
      <c r="A330" s="4">
        <v>329</v>
      </c>
      <c r="B330" s="9" t="s">
        <v>6</v>
      </c>
      <c r="C330" s="31" t="s">
        <v>1370</v>
      </c>
      <c r="D330" s="27" t="s">
        <v>1370</v>
      </c>
      <c r="E330" s="32" t="s">
        <v>1370</v>
      </c>
      <c r="F330" s="2" t="s">
        <v>403</v>
      </c>
      <c r="G330" s="3" t="s">
        <v>427</v>
      </c>
      <c r="I330" s="8">
        <v>2435</v>
      </c>
      <c r="J330" s="11" t="s">
        <v>892</v>
      </c>
      <c r="K330" s="60" t="s">
        <v>2125</v>
      </c>
      <c r="L330" s="61" t="s">
        <v>2126</v>
      </c>
    </row>
    <row r="331" spans="1:12" x14ac:dyDescent="0.2">
      <c r="A331" s="4">
        <v>330</v>
      </c>
      <c r="B331" s="9" t="s">
        <v>6</v>
      </c>
      <c r="C331" s="31" t="s">
        <v>1370</v>
      </c>
      <c r="D331" s="27" t="s">
        <v>1370</v>
      </c>
      <c r="E331" s="32" t="s">
        <v>1370</v>
      </c>
      <c r="F331" s="2" t="s">
        <v>1435</v>
      </c>
      <c r="G331" s="3" t="s">
        <v>1433</v>
      </c>
      <c r="I331" s="8">
        <v>2442</v>
      </c>
      <c r="J331" s="11" t="s">
        <v>1554</v>
      </c>
      <c r="K331" s="60" t="s">
        <v>2207</v>
      </c>
      <c r="L331" s="61" t="s">
        <v>2208</v>
      </c>
    </row>
    <row r="332" spans="1:12" x14ac:dyDescent="0.2">
      <c r="A332" s="4">
        <v>331</v>
      </c>
      <c r="B332" s="9" t="s">
        <v>6</v>
      </c>
      <c r="C332" s="31" t="s">
        <v>1370</v>
      </c>
      <c r="D332" s="27" t="s">
        <v>1370</v>
      </c>
      <c r="E332" s="32" t="s">
        <v>1370</v>
      </c>
      <c r="F332" s="2" t="s">
        <v>404</v>
      </c>
      <c r="G332" s="3" t="s">
        <v>233</v>
      </c>
      <c r="I332" s="8">
        <v>2436</v>
      </c>
      <c r="J332" s="11" t="s">
        <v>1554</v>
      </c>
      <c r="K332" s="60" t="s">
        <v>2209</v>
      </c>
      <c r="L332" s="61" t="s">
        <v>2210</v>
      </c>
    </row>
    <row r="333" spans="1:12" x14ac:dyDescent="0.2">
      <c r="A333" s="4">
        <v>332</v>
      </c>
      <c r="B333" s="9" t="s">
        <v>6</v>
      </c>
      <c r="C333" s="31" t="s">
        <v>1370</v>
      </c>
      <c r="D333" s="27" t="s">
        <v>1370</v>
      </c>
      <c r="E333" s="32" t="s">
        <v>1370</v>
      </c>
      <c r="F333" s="2" t="s">
        <v>473</v>
      </c>
      <c r="G333" s="3" t="s">
        <v>233</v>
      </c>
      <c r="I333" s="8" t="s">
        <v>474</v>
      </c>
      <c r="J333" s="11" t="s">
        <v>1554</v>
      </c>
      <c r="K333" s="60" t="s">
        <v>2211</v>
      </c>
      <c r="L333" s="61" t="s">
        <v>2212</v>
      </c>
    </row>
    <row r="334" spans="1:12" x14ac:dyDescent="0.2">
      <c r="A334" s="4">
        <v>333</v>
      </c>
      <c r="B334" s="9" t="s">
        <v>6</v>
      </c>
      <c r="C334" s="31" t="s">
        <v>1370</v>
      </c>
      <c r="D334" s="27" t="s">
        <v>1370</v>
      </c>
      <c r="E334" s="32" t="s">
        <v>1370</v>
      </c>
      <c r="F334" s="2" t="s">
        <v>472</v>
      </c>
      <c r="G334" s="3" t="s">
        <v>233</v>
      </c>
      <c r="J334" s="11" t="s">
        <v>1554</v>
      </c>
      <c r="K334" s="60" t="s">
        <v>2213</v>
      </c>
      <c r="L334" s="61" t="s">
        <v>2214</v>
      </c>
    </row>
    <row r="335" spans="1:12" x14ac:dyDescent="0.2">
      <c r="A335" s="4">
        <v>334</v>
      </c>
      <c r="B335" s="9" t="s">
        <v>6</v>
      </c>
      <c r="C335" s="31" t="s">
        <v>1370</v>
      </c>
      <c r="D335" s="27" t="s">
        <v>1370</v>
      </c>
      <c r="E335" s="32" t="s">
        <v>1370</v>
      </c>
      <c r="F335" s="2" t="s">
        <v>471</v>
      </c>
      <c r="G335" s="3" t="s">
        <v>233</v>
      </c>
      <c r="J335" s="11" t="s">
        <v>1554</v>
      </c>
      <c r="K335" s="60" t="s">
        <v>2215</v>
      </c>
      <c r="L335" s="61" t="s">
        <v>2216</v>
      </c>
    </row>
    <row r="336" spans="1:12" x14ac:dyDescent="0.2">
      <c r="A336" s="4">
        <v>335</v>
      </c>
      <c r="B336" s="9" t="s">
        <v>6</v>
      </c>
      <c r="C336" s="31" t="s">
        <v>1370</v>
      </c>
      <c r="D336" s="27" t="s">
        <v>1370</v>
      </c>
      <c r="E336" s="32" t="s">
        <v>1370</v>
      </c>
      <c r="F336" s="2" t="s">
        <v>405</v>
      </c>
      <c r="G336" s="3" t="s">
        <v>423</v>
      </c>
      <c r="I336" s="8" t="s">
        <v>328</v>
      </c>
      <c r="J336" s="11" t="s">
        <v>1375</v>
      </c>
      <c r="K336" s="60" t="s">
        <v>2217</v>
      </c>
      <c r="L336" s="61" t="s">
        <v>2218</v>
      </c>
    </row>
    <row r="337" spans="1:12" x14ac:dyDescent="0.2">
      <c r="A337" s="4">
        <v>336</v>
      </c>
      <c r="B337" s="9" t="s">
        <v>6</v>
      </c>
      <c r="C337" s="31" t="s">
        <v>1370</v>
      </c>
      <c r="D337" s="27" t="s">
        <v>1370</v>
      </c>
      <c r="E337" s="32" t="s">
        <v>1370</v>
      </c>
      <c r="F337" s="2" t="s">
        <v>369</v>
      </c>
      <c r="G337" s="3" t="s">
        <v>423</v>
      </c>
      <c r="I337" s="8" t="s">
        <v>424</v>
      </c>
      <c r="J337" s="11" t="s">
        <v>1375</v>
      </c>
      <c r="K337" s="60" t="s">
        <v>2219</v>
      </c>
      <c r="L337" s="61" t="s">
        <v>2220</v>
      </c>
    </row>
    <row r="338" spans="1:12" x14ac:dyDescent="0.2">
      <c r="A338" s="4">
        <v>337</v>
      </c>
      <c r="B338" s="9" t="s">
        <v>6</v>
      </c>
      <c r="C338" s="31" t="s">
        <v>1370</v>
      </c>
      <c r="D338" s="27" t="s">
        <v>1370</v>
      </c>
      <c r="E338" s="32" t="s">
        <v>1370</v>
      </c>
      <c r="F338" s="2" t="s">
        <v>478</v>
      </c>
      <c r="G338" s="3" t="s">
        <v>529</v>
      </c>
      <c r="I338" s="8" t="s">
        <v>531</v>
      </c>
      <c r="J338" s="11" t="s">
        <v>892</v>
      </c>
      <c r="K338" s="60" t="s">
        <v>2221</v>
      </c>
      <c r="L338" s="61" t="s">
        <v>2222</v>
      </c>
    </row>
    <row r="339" spans="1:12" x14ac:dyDescent="0.2">
      <c r="A339" s="4">
        <v>338</v>
      </c>
      <c r="B339" s="9" t="s">
        <v>6</v>
      </c>
      <c r="C339" s="31" t="s">
        <v>1370</v>
      </c>
      <c r="D339" s="27" t="s">
        <v>1370</v>
      </c>
      <c r="E339" s="32" t="s">
        <v>1370</v>
      </c>
      <c r="F339" s="2" t="s">
        <v>477</v>
      </c>
      <c r="G339" s="3" t="s">
        <v>529</v>
      </c>
      <c r="I339" s="8" t="s">
        <v>530</v>
      </c>
      <c r="J339" s="11" t="s">
        <v>892</v>
      </c>
      <c r="K339" s="60" t="s">
        <v>2223</v>
      </c>
      <c r="L339" s="61" t="s">
        <v>2224</v>
      </c>
    </row>
    <row r="340" spans="1:12" x14ac:dyDescent="0.2">
      <c r="A340" s="4">
        <v>339</v>
      </c>
      <c r="B340" s="9" t="s">
        <v>6</v>
      </c>
      <c r="C340" s="31" t="s">
        <v>1370</v>
      </c>
      <c r="D340" s="27" t="s">
        <v>1370</v>
      </c>
      <c r="E340" s="32" t="s">
        <v>1370</v>
      </c>
      <c r="F340" s="2" t="s">
        <v>479</v>
      </c>
      <c r="G340" s="3" t="s">
        <v>532</v>
      </c>
      <c r="I340" s="8" t="s">
        <v>533</v>
      </c>
      <c r="J340" s="11" t="s">
        <v>892</v>
      </c>
      <c r="K340" s="60" t="s">
        <v>2225</v>
      </c>
      <c r="L340" s="61" t="s">
        <v>2226</v>
      </c>
    </row>
    <row r="341" spans="1:12" x14ac:dyDescent="0.2">
      <c r="A341" s="4">
        <v>340</v>
      </c>
      <c r="B341" s="9" t="s">
        <v>6</v>
      </c>
      <c r="C341" s="31" t="s">
        <v>1370</v>
      </c>
      <c r="D341" s="27" t="s">
        <v>1370</v>
      </c>
      <c r="E341" s="32" t="s">
        <v>1370</v>
      </c>
      <c r="F341" s="2" t="s">
        <v>483</v>
      </c>
      <c r="G341" s="3" t="s">
        <v>228</v>
      </c>
      <c r="I341" s="8" t="s">
        <v>536</v>
      </c>
      <c r="J341" s="11" t="s">
        <v>892</v>
      </c>
      <c r="K341" s="60" t="s">
        <v>2227</v>
      </c>
      <c r="L341" s="61" t="s">
        <v>2228</v>
      </c>
    </row>
    <row r="342" spans="1:12" x14ac:dyDescent="0.2">
      <c r="A342" s="4">
        <v>341</v>
      </c>
      <c r="B342" s="9" t="s">
        <v>6</v>
      </c>
      <c r="C342" s="31" t="s">
        <v>1370</v>
      </c>
      <c r="D342" s="27" t="s">
        <v>1370</v>
      </c>
      <c r="E342" s="32" t="s">
        <v>1374</v>
      </c>
      <c r="F342" s="2" t="s">
        <v>481</v>
      </c>
      <c r="G342" s="3" t="s">
        <v>228</v>
      </c>
      <c r="I342" s="8" t="s">
        <v>535</v>
      </c>
      <c r="J342" s="11" t="s">
        <v>892</v>
      </c>
      <c r="K342" s="60" t="s">
        <v>2229</v>
      </c>
      <c r="L342" s="61" t="s">
        <v>2230</v>
      </c>
    </row>
    <row r="343" spans="1:12" x14ac:dyDescent="0.2">
      <c r="A343" s="4">
        <v>342</v>
      </c>
      <c r="B343" s="9" t="s">
        <v>6</v>
      </c>
      <c r="C343" s="31" t="s">
        <v>1370</v>
      </c>
      <c r="D343" s="27" t="s">
        <v>1370</v>
      </c>
      <c r="E343" s="32" t="s">
        <v>1370</v>
      </c>
      <c r="F343" s="2" t="s">
        <v>501</v>
      </c>
      <c r="G343" s="3" t="s">
        <v>547</v>
      </c>
      <c r="I343" s="8" t="s">
        <v>548</v>
      </c>
      <c r="J343" s="11" t="s">
        <v>892</v>
      </c>
      <c r="K343" s="60" t="s">
        <v>2231</v>
      </c>
      <c r="L343" s="61" t="s">
        <v>2232</v>
      </c>
    </row>
    <row r="344" spans="1:12" x14ac:dyDescent="0.2">
      <c r="A344" s="4">
        <v>343</v>
      </c>
      <c r="B344" s="9" t="s">
        <v>6</v>
      </c>
      <c r="C344" s="31" t="s">
        <v>1370</v>
      </c>
      <c r="D344" s="27" t="s">
        <v>1370</v>
      </c>
      <c r="E344" s="32" t="s">
        <v>1370</v>
      </c>
      <c r="F344" s="2" t="s">
        <v>502</v>
      </c>
      <c r="G344" s="3" t="s">
        <v>541</v>
      </c>
      <c r="I344" s="8" t="s">
        <v>549</v>
      </c>
      <c r="J344" s="11" t="s">
        <v>1554</v>
      </c>
      <c r="K344" s="60" t="s">
        <v>2233</v>
      </c>
      <c r="L344" s="61" t="s">
        <v>2234</v>
      </c>
    </row>
    <row r="345" spans="1:12" x14ac:dyDescent="0.2">
      <c r="A345" s="4">
        <v>344</v>
      </c>
      <c r="B345" s="9" t="s">
        <v>6</v>
      </c>
      <c r="C345" s="31" t="s">
        <v>1370</v>
      </c>
      <c r="D345" s="27" t="s">
        <v>1370</v>
      </c>
      <c r="E345" s="32" t="s">
        <v>1370</v>
      </c>
      <c r="F345" s="2" t="s">
        <v>488</v>
      </c>
      <c r="G345" s="3" t="s">
        <v>541</v>
      </c>
      <c r="I345" s="8" t="s">
        <v>542</v>
      </c>
      <c r="J345" s="11" t="s">
        <v>1554</v>
      </c>
      <c r="K345" s="60" t="s">
        <v>2235</v>
      </c>
      <c r="L345" s="61" t="s">
        <v>2236</v>
      </c>
    </row>
    <row r="346" spans="1:12" x14ac:dyDescent="0.2">
      <c r="A346" s="4">
        <v>345</v>
      </c>
      <c r="B346" s="9" t="s">
        <v>6</v>
      </c>
      <c r="C346" s="31" t="s">
        <v>1374</v>
      </c>
      <c r="D346" s="27" t="s">
        <v>1370</v>
      </c>
      <c r="E346" s="32" t="s">
        <v>1370</v>
      </c>
      <c r="F346" s="2" t="s">
        <v>489</v>
      </c>
      <c r="G346" s="3" t="s">
        <v>542</v>
      </c>
      <c r="I346" s="8" t="s">
        <v>543</v>
      </c>
      <c r="J346" s="11" t="s">
        <v>1554</v>
      </c>
      <c r="K346" s="60" t="s">
        <v>2237</v>
      </c>
      <c r="L346" s="61" t="s">
        <v>2238</v>
      </c>
    </row>
    <row r="347" spans="1:12" x14ac:dyDescent="0.2">
      <c r="A347" s="4">
        <v>346</v>
      </c>
      <c r="B347" s="9" t="s">
        <v>6</v>
      </c>
      <c r="C347" s="31" t="s">
        <v>1370</v>
      </c>
      <c r="D347" s="27" t="s">
        <v>1370</v>
      </c>
      <c r="E347" s="32" t="s">
        <v>1370</v>
      </c>
      <c r="F347" s="2" t="s">
        <v>490</v>
      </c>
      <c r="G347" s="3" t="s">
        <v>490</v>
      </c>
      <c r="J347" s="11" t="s">
        <v>1449</v>
      </c>
      <c r="K347" s="60" t="s">
        <v>2239</v>
      </c>
      <c r="L347" s="61" t="s">
        <v>2240</v>
      </c>
    </row>
    <row r="348" spans="1:12" x14ac:dyDescent="0.2">
      <c r="A348" s="4">
        <v>347</v>
      </c>
      <c r="B348" s="9" t="s">
        <v>6</v>
      </c>
      <c r="C348" s="31" t="s">
        <v>1370</v>
      </c>
      <c r="D348" s="27" t="s">
        <v>1370</v>
      </c>
      <c r="E348" s="32" t="s">
        <v>1370</v>
      </c>
      <c r="F348" s="2" t="s">
        <v>491</v>
      </c>
      <c r="G348" s="3" t="s">
        <v>491</v>
      </c>
      <c r="J348" s="11" t="s">
        <v>1449</v>
      </c>
      <c r="K348" s="60" t="s">
        <v>2241</v>
      </c>
      <c r="L348" s="61" t="s">
        <v>2242</v>
      </c>
    </row>
    <row r="349" spans="1:12" x14ac:dyDescent="0.2">
      <c r="A349" s="4">
        <v>348</v>
      </c>
      <c r="B349" s="9" t="s">
        <v>6</v>
      </c>
      <c r="C349" s="31" t="s">
        <v>1370</v>
      </c>
      <c r="D349" s="27" t="s">
        <v>1370</v>
      </c>
      <c r="E349" s="32" t="s">
        <v>1370</v>
      </c>
      <c r="F349" s="2" t="s">
        <v>492</v>
      </c>
      <c r="G349" s="3" t="s">
        <v>492</v>
      </c>
      <c r="J349" s="11" t="s">
        <v>1449</v>
      </c>
      <c r="K349" s="60" t="s">
        <v>2243</v>
      </c>
      <c r="L349" s="61" t="s">
        <v>2244</v>
      </c>
    </row>
    <row r="350" spans="1:12" x14ac:dyDescent="0.2">
      <c r="A350" s="4">
        <v>349</v>
      </c>
      <c r="B350" s="9" t="s">
        <v>6</v>
      </c>
      <c r="C350" s="31" t="s">
        <v>1370</v>
      </c>
      <c r="D350" s="27" t="s">
        <v>1370</v>
      </c>
      <c r="E350" s="32" t="s">
        <v>1370</v>
      </c>
      <c r="F350" s="2" t="s">
        <v>493</v>
      </c>
      <c r="G350" s="3" t="s">
        <v>493</v>
      </c>
      <c r="J350" s="11" t="s">
        <v>1449</v>
      </c>
      <c r="K350" s="60" t="s">
        <v>2245</v>
      </c>
      <c r="L350" s="61" t="s">
        <v>2246</v>
      </c>
    </row>
    <row r="351" spans="1:12" x14ac:dyDescent="0.2">
      <c r="A351" s="4">
        <v>350</v>
      </c>
      <c r="B351" s="9" t="s">
        <v>6</v>
      </c>
      <c r="C351" s="31" t="s">
        <v>1370</v>
      </c>
      <c r="D351" s="27" t="s">
        <v>1370</v>
      </c>
      <c r="E351" s="32" t="s">
        <v>1374</v>
      </c>
      <c r="F351" s="2" t="s">
        <v>494</v>
      </c>
      <c r="G351" s="3" t="s">
        <v>494</v>
      </c>
      <c r="J351" s="11" t="s">
        <v>1449</v>
      </c>
      <c r="K351" s="60" t="s">
        <v>2247</v>
      </c>
      <c r="L351" s="61" t="s">
        <v>2248</v>
      </c>
    </row>
    <row r="352" spans="1:12" x14ac:dyDescent="0.2">
      <c r="A352" s="4">
        <v>351</v>
      </c>
      <c r="B352" s="9" t="s">
        <v>6</v>
      </c>
      <c r="C352" s="31" t="s">
        <v>1370</v>
      </c>
      <c r="D352" s="27" t="s">
        <v>1370</v>
      </c>
      <c r="E352" s="32" t="s">
        <v>1370</v>
      </c>
      <c r="F352" s="2" t="s">
        <v>490</v>
      </c>
      <c r="G352" s="3" t="s">
        <v>490</v>
      </c>
      <c r="J352" s="11" t="s">
        <v>1449</v>
      </c>
      <c r="K352" s="60" t="s">
        <v>2249</v>
      </c>
      <c r="L352" s="61" t="s">
        <v>2250</v>
      </c>
    </row>
    <row r="353" spans="1:12" x14ac:dyDescent="0.2">
      <c r="A353" s="4">
        <v>352</v>
      </c>
      <c r="B353" s="9" t="s">
        <v>6</v>
      </c>
      <c r="C353" s="31" t="s">
        <v>1370</v>
      </c>
      <c r="D353" s="27" t="s">
        <v>1370</v>
      </c>
      <c r="E353" s="32" t="s">
        <v>1370</v>
      </c>
      <c r="F353" s="2" t="s">
        <v>489</v>
      </c>
      <c r="G353" s="3" t="s">
        <v>542</v>
      </c>
      <c r="I353" s="8" t="s">
        <v>543</v>
      </c>
      <c r="J353" s="11" t="s">
        <v>1554</v>
      </c>
      <c r="K353" s="60" t="s">
        <v>2251</v>
      </c>
      <c r="L353" s="61" t="s">
        <v>2252</v>
      </c>
    </row>
    <row r="354" spans="1:12" x14ac:dyDescent="0.2">
      <c r="A354" s="4">
        <v>353</v>
      </c>
      <c r="B354" s="9" t="s">
        <v>6</v>
      </c>
      <c r="C354" s="31" t="s">
        <v>1370</v>
      </c>
      <c r="D354" s="27" t="s">
        <v>1370</v>
      </c>
      <c r="E354" s="32" t="s">
        <v>1370</v>
      </c>
      <c r="F354" s="2" t="s">
        <v>495</v>
      </c>
      <c r="G354" s="3" t="s">
        <v>542</v>
      </c>
      <c r="I354" s="8" t="s">
        <v>541</v>
      </c>
      <c r="J354" s="11" t="s">
        <v>1554</v>
      </c>
      <c r="K354" s="60" t="s">
        <v>2253</v>
      </c>
      <c r="L354" s="61" t="s">
        <v>2254</v>
      </c>
    </row>
    <row r="355" spans="1:12" x14ac:dyDescent="0.2">
      <c r="A355" s="4">
        <v>354</v>
      </c>
      <c r="B355" s="9" t="s">
        <v>6</v>
      </c>
      <c r="C355" s="31" t="s">
        <v>1370</v>
      </c>
      <c r="D355" s="27" t="s">
        <v>1370</v>
      </c>
      <c r="E355" s="32" t="s">
        <v>1370</v>
      </c>
      <c r="F355" s="2" t="s">
        <v>502</v>
      </c>
      <c r="G355" s="3" t="s">
        <v>541</v>
      </c>
      <c r="I355" s="8" t="s">
        <v>549</v>
      </c>
      <c r="J355" s="11" t="s">
        <v>1554</v>
      </c>
      <c r="K355" s="60" t="s">
        <v>2255</v>
      </c>
      <c r="L355" s="61" t="s">
        <v>2256</v>
      </c>
    </row>
    <row r="356" spans="1:12" x14ac:dyDescent="0.2">
      <c r="A356" s="4">
        <v>355</v>
      </c>
      <c r="B356" s="9" t="s">
        <v>6</v>
      </c>
      <c r="C356" s="31" t="s">
        <v>1370</v>
      </c>
      <c r="D356" s="27" t="s">
        <v>1370</v>
      </c>
      <c r="E356" s="32" t="s">
        <v>1370</v>
      </c>
      <c r="F356" s="2" t="s">
        <v>514</v>
      </c>
      <c r="G356" s="3" t="s">
        <v>556</v>
      </c>
      <c r="I356" s="8" t="s">
        <v>558</v>
      </c>
      <c r="J356" s="11" t="s">
        <v>1446</v>
      </c>
      <c r="K356" s="60" t="s">
        <v>2257</v>
      </c>
      <c r="L356" s="61" t="s">
        <v>2258</v>
      </c>
    </row>
    <row r="357" spans="1:12" x14ac:dyDescent="0.2">
      <c r="A357" s="4">
        <v>356</v>
      </c>
      <c r="B357" s="9" t="s">
        <v>6</v>
      </c>
      <c r="C357" s="31" t="s">
        <v>1370</v>
      </c>
      <c r="D357" s="27" t="s">
        <v>1370</v>
      </c>
      <c r="E357" s="32" t="s">
        <v>1370</v>
      </c>
      <c r="F357" s="2" t="s">
        <v>481</v>
      </c>
      <c r="G357" s="3" t="s">
        <v>228</v>
      </c>
      <c r="I357" s="8" t="s">
        <v>535</v>
      </c>
      <c r="J357" s="11" t="s">
        <v>1554</v>
      </c>
      <c r="K357" s="60" t="s">
        <v>2259</v>
      </c>
      <c r="L357" s="61" t="s">
        <v>2260</v>
      </c>
    </row>
    <row r="358" spans="1:12" x14ac:dyDescent="0.2">
      <c r="A358" s="4">
        <v>357</v>
      </c>
      <c r="B358" s="9" t="s">
        <v>6</v>
      </c>
      <c r="C358" s="31" t="s">
        <v>1370</v>
      </c>
      <c r="D358" s="27" t="s">
        <v>1370</v>
      </c>
      <c r="E358" s="32" t="s">
        <v>1370</v>
      </c>
      <c r="F358" s="2" t="s">
        <v>482</v>
      </c>
      <c r="G358" s="3" t="s">
        <v>228</v>
      </c>
      <c r="I358" s="8" t="s">
        <v>337</v>
      </c>
      <c r="J358" s="11" t="s">
        <v>1554</v>
      </c>
      <c r="K358" s="60" t="s">
        <v>2261</v>
      </c>
      <c r="L358" s="61" t="s">
        <v>2262</v>
      </c>
    </row>
    <row r="359" spans="1:12" x14ac:dyDescent="0.2">
      <c r="A359" s="4">
        <v>358</v>
      </c>
      <c r="B359" s="9" t="s">
        <v>6</v>
      </c>
      <c r="C359" s="31" t="s">
        <v>1370</v>
      </c>
      <c r="D359" s="27" t="s">
        <v>1370</v>
      </c>
      <c r="E359" s="32" t="s">
        <v>1374</v>
      </c>
      <c r="F359" s="2" t="s">
        <v>477</v>
      </c>
      <c r="G359" s="3" t="s">
        <v>529</v>
      </c>
      <c r="I359" s="8" t="s">
        <v>530</v>
      </c>
      <c r="J359" s="11" t="s">
        <v>892</v>
      </c>
      <c r="K359" s="60" t="s">
        <v>2263</v>
      </c>
      <c r="L359" s="61" t="s">
        <v>2264</v>
      </c>
    </row>
    <row r="360" spans="1:12" x14ac:dyDescent="0.2">
      <c r="A360" s="4">
        <v>359</v>
      </c>
      <c r="B360" s="9" t="s">
        <v>6</v>
      </c>
      <c r="C360" s="31" t="s">
        <v>1370</v>
      </c>
      <c r="D360" s="27" t="s">
        <v>1370</v>
      </c>
      <c r="E360" s="32" t="s">
        <v>1370</v>
      </c>
      <c r="F360" s="2" t="s">
        <v>478</v>
      </c>
      <c r="G360" s="3" t="s">
        <v>529</v>
      </c>
      <c r="I360" s="8" t="s">
        <v>531</v>
      </c>
      <c r="J360" s="11" t="s">
        <v>892</v>
      </c>
      <c r="K360" s="60" t="s">
        <v>2265</v>
      </c>
      <c r="L360" s="61" t="s">
        <v>2266</v>
      </c>
    </row>
    <row r="361" spans="1:12" x14ac:dyDescent="0.2">
      <c r="A361" s="4">
        <v>360</v>
      </c>
      <c r="B361" s="9" t="s">
        <v>6</v>
      </c>
      <c r="C361" s="31" t="s">
        <v>1370</v>
      </c>
      <c r="D361" s="27" t="s">
        <v>1370</v>
      </c>
      <c r="E361" s="32" t="s">
        <v>1370</v>
      </c>
      <c r="F361" s="2" t="s">
        <v>503</v>
      </c>
      <c r="G361" s="3" t="s">
        <v>503</v>
      </c>
      <c r="J361" s="11" t="s">
        <v>1376</v>
      </c>
      <c r="K361" s="60" t="s">
        <v>2267</v>
      </c>
      <c r="L361" s="61" t="s">
        <v>2268</v>
      </c>
    </row>
    <row r="362" spans="1:12" x14ac:dyDescent="0.2">
      <c r="A362" s="4">
        <v>361</v>
      </c>
      <c r="B362" s="9" t="s">
        <v>6</v>
      </c>
      <c r="C362" s="31" t="s">
        <v>1370</v>
      </c>
      <c r="D362" s="27" t="s">
        <v>1370</v>
      </c>
      <c r="E362" s="32" t="s">
        <v>1370</v>
      </c>
      <c r="F362" s="2" t="s">
        <v>504</v>
      </c>
      <c r="G362" s="3" t="s">
        <v>504</v>
      </c>
      <c r="J362" s="11" t="s">
        <v>249</v>
      </c>
      <c r="K362" s="60" t="s">
        <v>2269</v>
      </c>
      <c r="L362" s="61" t="s">
        <v>2270</v>
      </c>
    </row>
    <row r="363" spans="1:12" x14ac:dyDescent="0.2">
      <c r="A363" s="4">
        <v>362</v>
      </c>
      <c r="B363" s="9" t="s">
        <v>6</v>
      </c>
      <c r="C363" s="31" t="s">
        <v>1370</v>
      </c>
      <c r="D363" s="27" t="s">
        <v>1370</v>
      </c>
      <c r="E363" s="32" t="s">
        <v>1374</v>
      </c>
      <c r="F363" s="2" t="s">
        <v>505</v>
      </c>
      <c r="G363" s="3" t="s">
        <v>505</v>
      </c>
      <c r="J363" s="11" t="s">
        <v>888</v>
      </c>
      <c r="K363" s="60" t="s">
        <v>2271</v>
      </c>
      <c r="L363" s="61" t="s">
        <v>2272</v>
      </c>
    </row>
    <row r="364" spans="1:12" x14ac:dyDescent="0.2">
      <c r="A364" s="4">
        <v>363</v>
      </c>
      <c r="B364" s="9" t="s">
        <v>6</v>
      </c>
      <c r="C364" s="31" t="s">
        <v>1370</v>
      </c>
      <c r="D364" s="27" t="s">
        <v>1370</v>
      </c>
      <c r="E364" s="32" t="s">
        <v>1374</v>
      </c>
      <c r="F364" s="2" t="s">
        <v>506</v>
      </c>
      <c r="G364" s="3" t="s">
        <v>550</v>
      </c>
      <c r="I364" s="8" t="s">
        <v>551</v>
      </c>
      <c r="J364" s="11" t="s">
        <v>888</v>
      </c>
      <c r="K364" s="60" t="s">
        <v>2273</v>
      </c>
      <c r="L364" s="61" t="s">
        <v>2274</v>
      </c>
    </row>
    <row r="365" spans="1:12" x14ac:dyDescent="0.2">
      <c r="A365" s="4">
        <v>364</v>
      </c>
      <c r="B365" s="9" t="s">
        <v>6</v>
      </c>
      <c r="C365" s="31" t="s">
        <v>1370</v>
      </c>
      <c r="D365" s="27" t="s">
        <v>1370</v>
      </c>
      <c r="E365" s="32" t="s">
        <v>1374</v>
      </c>
      <c r="F365" s="2" t="s">
        <v>507</v>
      </c>
      <c r="G365" s="3" t="s">
        <v>552</v>
      </c>
      <c r="I365" s="8" t="s">
        <v>553</v>
      </c>
      <c r="J365" s="11" t="s">
        <v>888</v>
      </c>
      <c r="K365" s="60" t="s">
        <v>2275</v>
      </c>
      <c r="L365" s="61" t="s">
        <v>2276</v>
      </c>
    </row>
    <row r="366" spans="1:12" x14ac:dyDescent="0.2">
      <c r="A366" s="4">
        <v>365</v>
      </c>
      <c r="B366" s="9" t="s">
        <v>6</v>
      </c>
      <c r="C366" s="31" t="s">
        <v>1370</v>
      </c>
      <c r="D366" s="27" t="s">
        <v>1370</v>
      </c>
      <c r="E366" s="32" t="s">
        <v>1374</v>
      </c>
      <c r="F366" s="2" t="s">
        <v>508</v>
      </c>
      <c r="G366" s="3" t="s">
        <v>554</v>
      </c>
      <c r="I366" s="8" t="s">
        <v>555</v>
      </c>
      <c r="J366" s="11" t="s">
        <v>1450</v>
      </c>
      <c r="K366" s="60" t="s">
        <v>2277</v>
      </c>
      <c r="L366" s="61" t="s">
        <v>2278</v>
      </c>
    </row>
    <row r="367" spans="1:12" x14ac:dyDescent="0.2">
      <c r="A367" s="4">
        <v>366</v>
      </c>
      <c r="B367" s="9" t="s">
        <v>6</v>
      </c>
      <c r="C367" s="31" t="s">
        <v>1370</v>
      </c>
      <c r="D367" s="27" t="s">
        <v>1370</v>
      </c>
      <c r="E367" s="32" t="s">
        <v>1370</v>
      </c>
      <c r="F367" s="2" t="s">
        <v>512</v>
      </c>
      <c r="G367" s="3" t="s">
        <v>512</v>
      </c>
      <c r="J367" s="11" t="s">
        <v>1450</v>
      </c>
      <c r="K367" s="60" t="s">
        <v>2279</v>
      </c>
      <c r="L367" s="61" t="s">
        <v>2280</v>
      </c>
    </row>
    <row r="368" spans="1:12" x14ac:dyDescent="0.2">
      <c r="A368" s="4">
        <v>367</v>
      </c>
      <c r="B368" s="9" t="s">
        <v>6</v>
      </c>
      <c r="C368" s="31" t="s">
        <v>1370</v>
      </c>
      <c r="D368" s="27" t="s">
        <v>1370</v>
      </c>
      <c r="E368" s="32" t="s">
        <v>1370</v>
      </c>
      <c r="F368" s="2" t="s">
        <v>509</v>
      </c>
      <c r="G368" s="3" t="s">
        <v>509</v>
      </c>
      <c r="J368" s="11" t="s">
        <v>1450</v>
      </c>
      <c r="K368" s="60" t="s">
        <v>2281</v>
      </c>
      <c r="L368" s="61" t="s">
        <v>2282</v>
      </c>
    </row>
    <row r="369" spans="1:12" x14ac:dyDescent="0.2">
      <c r="A369" s="4">
        <v>368</v>
      </c>
      <c r="B369" s="9" t="s">
        <v>6</v>
      </c>
      <c r="C369" s="31" t="s">
        <v>1370</v>
      </c>
      <c r="D369" s="27" t="s">
        <v>1370</v>
      </c>
      <c r="E369" s="32" t="s">
        <v>1374</v>
      </c>
      <c r="F369" s="2" t="s">
        <v>510</v>
      </c>
      <c r="G369" s="3" t="s">
        <v>510</v>
      </c>
      <c r="J369" s="11" t="s">
        <v>29</v>
      </c>
      <c r="K369" s="60" t="s">
        <v>2283</v>
      </c>
      <c r="L369" s="61" t="s">
        <v>2284</v>
      </c>
    </row>
    <row r="370" spans="1:12" x14ac:dyDescent="0.2">
      <c r="A370" s="4">
        <v>369</v>
      </c>
      <c r="B370" s="9" t="s">
        <v>6</v>
      </c>
      <c r="C370" s="31" t="s">
        <v>1370</v>
      </c>
      <c r="D370" s="27" t="s">
        <v>1370</v>
      </c>
      <c r="E370" s="32" t="s">
        <v>1370</v>
      </c>
      <c r="F370" s="2" t="s">
        <v>511</v>
      </c>
      <c r="G370" s="3" t="s">
        <v>511</v>
      </c>
      <c r="J370" s="11" t="s">
        <v>29</v>
      </c>
      <c r="K370" s="60" t="s">
        <v>2285</v>
      </c>
      <c r="L370" s="61" t="s">
        <v>2286</v>
      </c>
    </row>
    <row r="371" spans="1:12" x14ac:dyDescent="0.2">
      <c r="A371" s="4">
        <v>370</v>
      </c>
      <c r="B371" s="9" t="s">
        <v>6</v>
      </c>
      <c r="C371" s="31" t="s">
        <v>1370</v>
      </c>
      <c r="D371" s="27" t="s">
        <v>1370</v>
      </c>
      <c r="E371" s="32" t="s">
        <v>1370</v>
      </c>
      <c r="F371" s="2" t="s">
        <v>511</v>
      </c>
      <c r="G371" s="3" t="s">
        <v>511</v>
      </c>
      <c r="J371" s="11" t="s">
        <v>29</v>
      </c>
      <c r="K371" s="60" t="s">
        <v>2287</v>
      </c>
      <c r="L371" s="61" t="s">
        <v>2288</v>
      </c>
    </row>
    <row r="372" spans="1:12" x14ac:dyDescent="0.2">
      <c r="A372" s="4">
        <v>371</v>
      </c>
      <c r="B372" s="9" t="s">
        <v>6</v>
      </c>
      <c r="C372" s="31" t="s">
        <v>1370</v>
      </c>
      <c r="D372" s="27" t="s">
        <v>1370</v>
      </c>
      <c r="E372" s="32" t="s">
        <v>1374</v>
      </c>
      <c r="F372" s="2" t="s">
        <v>509</v>
      </c>
      <c r="G372" s="3" t="s">
        <v>509</v>
      </c>
      <c r="J372" s="11" t="s">
        <v>1450</v>
      </c>
      <c r="K372" s="60" t="s">
        <v>2289</v>
      </c>
      <c r="L372" s="61" t="s">
        <v>2290</v>
      </c>
    </row>
    <row r="373" spans="1:12" x14ac:dyDescent="0.2">
      <c r="A373" s="4">
        <v>372</v>
      </c>
      <c r="B373" s="9" t="s">
        <v>6</v>
      </c>
      <c r="C373" s="31" t="s">
        <v>1370</v>
      </c>
      <c r="D373" s="27" t="s">
        <v>1370</v>
      </c>
      <c r="E373" s="32" t="s">
        <v>1370</v>
      </c>
      <c r="F373" s="2" t="s">
        <v>512</v>
      </c>
      <c r="G373" s="3" t="s">
        <v>512</v>
      </c>
      <c r="J373" s="11" t="s">
        <v>1450</v>
      </c>
      <c r="K373" s="60" t="s">
        <v>2291</v>
      </c>
      <c r="L373" s="61" t="s">
        <v>2292</v>
      </c>
    </row>
    <row r="374" spans="1:12" x14ac:dyDescent="0.2">
      <c r="A374" s="4">
        <v>373</v>
      </c>
      <c r="B374" s="9" t="s">
        <v>6</v>
      </c>
      <c r="C374" s="31" t="s">
        <v>1370</v>
      </c>
      <c r="D374" s="27" t="s">
        <v>1370</v>
      </c>
      <c r="E374" s="32" t="s">
        <v>1370</v>
      </c>
      <c r="F374" s="2" t="s">
        <v>586</v>
      </c>
      <c r="G374" s="3" t="s">
        <v>867</v>
      </c>
      <c r="I374" s="8" t="s">
        <v>868</v>
      </c>
      <c r="J374" s="11" t="s">
        <v>1451</v>
      </c>
      <c r="K374" s="60" t="s">
        <v>2293</v>
      </c>
      <c r="L374" s="61" t="s">
        <v>2294</v>
      </c>
    </row>
    <row r="375" spans="1:12" x14ac:dyDescent="0.2">
      <c r="A375" s="4">
        <v>374</v>
      </c>
      <c r="B375" s="9" t="s">
        <v>6</v>
      </c>
      <c r="C375" s="31" t="s">
        <v>1370</v>
      </c>
      <c r="D375" s="27" t="s">
        <v>1370</v>
      </c>
      <c r="E375" s="32" t="s">
        <v>1370</v>
      </c>
      <c r="F375" s="2" t="s">
        <v>513</v>
      </c>
      <c r="G375" s="3" t="s">
        <v>556</v>
      </c>
      <c r="I375" s="8" t="s">
        <v>557</v>
      </c>
      <c r="J375" s="11" t="s">
        <v>1450</v>
      </c>
      <c r="K375" s="60" t="s">
        <v>2295</v>
      </c>
      <c r="L375" s="61" t="s">
        <v>2296</v>
      </c>
    </row>
    <row r="376" spans="1:12" x14ac:dyDescent="0.2">
      <c r="A376" s="4">
        <v>375</v>
      </c>
      <c r="B376" s="9" t="s">
        <v>6</v>
      </c>
      <c r="C376" s="31" t="s">
        <v>1370</v>
      </c>
      <c r="D376" s="27" t="s">
        <v>1370</v>
      </c>
      <c r="E376" s="32" t="s">
        <v>1374</v>
      </c>
      <c r="F376" s="2" t="s">
        <v>514</v>
      </c>
      <c r="G376" s="3" t="s">
        <v>556</v>
      </c>
      <c r="I376" s="8" t="s">
        <v>558</v>
      </c>
      <c r="J376" s="11" t="s">
        <v>1450</v>
      </c>
      <c r="K376" s="60" t="s">
        <v>2297</v>
      </c>
      <c r="L376" s="61" t="s">
        <v>2298</v>
      </c>
    </row>
    <row r="377" spans="1:12" x14ac:dyDescent="0.2">
      <c r="A377" s="4">
        <v>376</v>
      </c>
      <c r="B377" s="9" t="s">
        <v>6</v>
      </c>
      <c r="C377" s="31" t="s">
        <v>1370</v>
      </c>
      <c r="D377" s="27" t="s">
        <v>1370</v>
      </c>
      <c r="E377" s="32" t="s">
        <v>1370</v>
      </c>
      <c r="F377" s="2" t="s">
        <v>1507</v>
      </c>
      <c r="G377" s="3" t="s">
        <v>571</v>
      </c>
      <c r="I377" s="8" t="s">
        <v>1508</v>
      </c>
      <c r="J377" s="11" t="s">
        <v>1446</v>
      </c>
      <c r="K377" s="60" t="s">
        <v>2299</v>
      </c>
      <c r="L377" s="61" t="s">
        <v>2300</v>
      </c>
    </row>
    <row r="378" spans="1:12" x14ac:dyDescent="0.2">
      <c r="A378" s="4">
        <v>377</v>
      </c>
      <c r="B378" s="9" t="s">
        <v>6</v>
      </c>
      <c r="C378" s="31" t="s">
        <v>1370</v>
      </c>
      <c r="D378" s="27" t="s">
        <v>1370</v>
      </c>
      <c r="E378" s="32" t="s">
        <v>1370</v>
      </c>
      <c r="F378" s="2" t="s">
        <v>515</v>
      </c>
      <c r="G378" s="3" t="s">
        <v>559</v>
      </c>
      <c r="I378" s="8" t="s">
        <v>560</v>
      </c>
      <c r="J378" s="11" t="s">
        <v>1446</v>
      </c>
      <c r="K378" s="60" t="s">
        <v>2301</v>
      </c>
      <c r="L378" s="61" t="s">
        <v>2302</v>
      </c>
    </row>
    <row r="379" spans="1:12" x14ac:dyDescent="0.2">
      <c r="A379" s="4">
        <v>378</v>
      </c>
      <c r="B379" s="9" t="s">
        <v>6</v>
      </c>
      <c r="C379" s="31" t="s">
        <v>1370</v>
      </c>
      <c r="D379" s="27" t="s">
        <v>1370</v>
      </c>
      <c r="E379" s="32" t="s">
        <v>1374</v>
      </c>
      <c r="F379" s="2" t="s">
        <v>516</v>
      </c>
      <c r="G379" s="3" t="s">
        <v>561</v>
      </c>
      <c r="I379" s="8" t="s">
        <v>562</v>
      </c>
      <c r="J379" s="11" t="s">
        <v>1446</v>
      </c>
      <c r="K379" s="60" t="s">
        <v>2303</v>
      </c>
      <c r="L379" s="61" t="s">
        <v>2304</v>
      </c>
    </row>
    <row r="380" spans="1:12" x14ac:dyDescent="0.2">
      <c r="A380" s="4">
        <v>379</v>
      </c>
      <c r="B380" s="9" t="s">
        <v>6</v>
      </c>
      <c r="C380" s="31" t="s">
        <v>1374</v>
      </c>
      <c r="D380" s="27" t="s">
        <v>1370</v>
      </c>
      <c r="E380" s="32" t="s">
        <v>1370</v>
      </c>
      <c r="F380" s="2" t="s">
        <v>1509</v>
      </c>
      <c r="G380" s="3" t="s">
        <v>1444</v>
      </c>
      <c r="I380" s="8" t="s">
        <v>562</v>
      </c>
      <c r="J380" s="11" t="s">
        <v>1446</v>
      </c>
      <c r="K380" s="60" t="s">
        <v>2305</v>
      </c>
      <c r="L380" s="61" t="s">
        <v>2306</v>
      </c>
    </row>
    <row r="381" spans="1:12" x14ac:dyDescent="0.2">
      <c r="A381" s="4">
        <v>380</v>
      </c>
      <c r="B381" s="9" t="s">
        <v>6</v>
      </c>
      <c r="C381" s="31" t="s">
        <v>1370</v>
      </c>
      <c r="D381" s="27" t="s">
        <v>1370</v>
      </c>
      <c r="E381" s="32" t="s">
        <v>1374</v>
      </c>
      <c r="F381" s="2" t="s">
        <v>517</v>
      </c>
      <c r="G381" s="3" t="s">
        <v>563</v>
      </c>
      <c r="I381" s="8" t="s">
        <v>564</v>
      </c>
      <c r="J381" s="11" t="s">
        <v>1446</v>
      </c>
      <c r="K381" s="60" t="s">
        <v>2307</v>
      </c>
      <c r="L381" s="61" t="s">
        <v>2308</v>
      </c>
    </row>
    <row r="382" spans="1:12" x14ac:dyDescent="0.2">
      <c r="A382" s="4">
        <v>381</v>
      </c>
      <c r="B382" s="9" t="s">
        <v>6</v>
      </c>
      <c r="C382" s="31" t="s">
        <v>1370</v>
      </c>
      <c r="D382" s="27" t="s">
        <v>1370</v>
      </c>
      <c r="E382" s="32" t="s">
        <v>1374</v>
      </c>
      <c r="F382" s="2" t="s">
        <v>518</v>
      </c>
      <c r="G382" s="3" t="s">
        <v>565</v>
      </c>
      <c r="I382" s="8" t="s">
        <v>566</v>
      </c>
      <c r="J382" s="11" t="s">
        <v>1446</v>
      </c>
      <c r="K382" s="60" t="s">
        <v>2309</v>
      </c>
      <c r="L382" s="61" t="s">
        <v>2310</v>
      </c>
    </row>
    <row r="383" spans="1:12" x14ac:dyDescent="0.2">
      <c r="A383" s="4">
        <v>382</v>
      </c>
      <c r="B383" s="9" t="s">
        <v>6</v>
      </c>
      <c r="C383" s="31" t="s">
        <v>1370</v>
      </c>
      <c r="D383" s="27" t="s">
        <v>1370</v>
      </c>
      <c r="E383" s="32" t="s">
        <v>1374</v>
      </c>
      <c r="F383" s="2" t="s">
        <v>519</v>
      </c>
      <c r="G383" s="3" t="s">
        <v>566</v>
      </c>
      <c r="I383" s="8" t="s">
        <v>567</v>
      </c>
      <c r="J383" s="11" t="s">
        <v>1446</v>
      </c>
      <c r="K383" s="60" t="s">
        <v>2311</v>
      </c>
      <c r="L383" s="61" t="s">
        <v>2312</v>
      </c>
    </row>
    <row r="384" spans="1:12" x14ac:dyDescent="0.2">
      <c r="A384" s="4">
        <v>383</v>
      </c>
      <c r="B384" s="9" t="s">
        <v>6</v>
      </c>
      <c r="C384" s="31" t="s">
        <v>1370</v>
      </c>
      <c r="D384" s="27" t="s">
        <v>1370</v>
      </c>
      <c r="E384" s="32" t="s">
        <v>1374</v>
      </c>
      <c r="F384" s="2" t="s">
        <v>520</v>
      </c>
      <c r="G384" s="3" t="s">
        <v>561</v>
      </c>
      <c r="I384" s="8" t="s">
        <v>568</v>
      </c>
      <c r="J384" s="11" t="s">
        <v>1446</v>
      </c>
      <c r="K384" s="60" t="s">
        <v>2313</v>
      </c>
      <c r="L384" s="61" t="s">
        <v>2314</v>
      </c>
    </row>
    <row r="385" spans="1:12" x14ac:dyDescent="0.2">
      <c r="A385" s="4">
        <v>384</v>
      </c>
      <c r="B385" s="9" t="s">
        <v>6</v>
      </c>
      <c r="C385" s="31" t="s">
        <v>1370</v>
      </c>
      <c r="D385" s="27" t="s">
        <v>1370</v>
      </c>
      <c r="E385" s="32" t="s">
        <v>1374</v>
      </c>
      <c r="F385" s="2" t="s">
        <v>521</v>
      </c>
      <c r="G385" s="3" t="s">
        <v>569</v>
      </c>
      <c r="I385" s="8" t="s">
        <v>570</v>
      </c>
      <c r="J385" s="11" t="s">
        <v>1446</v>
      </c>
      <c r="K385" s="60" t="s">
        <v>2315</v>
      </c>
      <c r="L385" s="61" t="s">
        <v>2316</v>
      </c>
    </row>
    <row r="386" spans="1:12" x14ac:dyDescent="0.2">
      <c r="A386" s="4">
        <v>385</v>
      </c>
      <c r="B386" s="9" t="s">
        <v>6</v>
      </c>
      <c r="C386" s="31" t="s">
        <v>1370</v>
      </c>
      <c r="D386" s="27" t="s">
        <v>1370</v>
      </c>
      <c r="E386" s="32" t="s">
        <v>1374</v>
      </c>
      <c r="F386" s="2" t="s">
        <v>522</v>
      </c>
      <c r="G386" s="3" t="s">
        <v>571</v>
      </c>
      <c r="I386" s="8" t="s">
        <v>572</v>
      </c>
      <c r="J386" s="11" t="s">
        <v>1446</v>
      </c>
      <c r="K386" s="60" t="s">
        <v>2317</v>
      </c>
      <c r="L386" s="61" t="s">
        <v>2318</v>
      </c>
    </row>
    <row r="387" spans="1:12" x14ac:dyDescent="0.2">
      <c r="A387" s="4">
        <v>386</v>
      </c>
      <c r="B387" s="9" t="s">
        <v>6</v>
      </c>
      <c r="C387" s="31" t="s">
        <v>1370</v>
      </c>
      <c r="D387" s="27" t="s">
        <v>1370</v>
      </c>
      <c r="E387" s="32" t="s">
        <v>1374</v>
      </c>
      <c r="F387" s="2" t="s">
        <v>523</v>
      </c>
      <c r="G387" s="3" t="s">
        <v>571</v>
      </c>
      <c r="I387" s="8" t="s">
        <v>573</v>
      </c>
      <c r="J387" s="11" t="s">
        <v>1446</v>
      </c>
      <c r="K387" s="60" t="s">
        <v>2319</v>
      </c>
      <c r="L387" s="61" t="s">
        <v>2320</v>
      </c>
    </row>
    <row r="388" spans="1:12" x14ac:dyDescent="0.2">
      <c r="A388" s="4">
        <v>387</v>
      </c>
      <c r="B388" s="9" t="s">
        <v>6</v>
      </c>
      <c r="C388" s="31" t="s">
        <v>1370</v>
      </c>
      <c r="D388" s="27" t="s">
        <v>1370</v>
      </c>
      <c r="E388" s="32" t="s">
        <v>1374</v>
      </c>
      <c r="F388" s="2" t="s">
        <v>524</v>
      </c>
      <c r="G388" s="3" t="s">
        <v>571</v>
      </c>
      <c r="I388" s="8" t="s">
        <v>574</v>
      </c>
      <c r="J388" s="11" t="s">
        <v>1446</v>
      </c>
      <c r="K388" s="60" t="s">
        <v>2321</v>
      </c>
      <c r="L388" s="61" t="s">
        <v>2322</v>
      </c>
    </row>
    <row r="389" spans="1:12" x14ac:dyDescent="0.2">
      <c r="A389" s="4">
        <v>388</v>
      </c>
      <c r="B389" s="9" t="s">
        <v>6</v>
      </c>
      <c r="C389" s="31" t="s">
        <v>1370</v>
      </c>
      <c r="D389" s="27" t="s">
        <v>1370</v>
      </c>
      <c r="E389" s="32" t="s">
        <v>1374</v>
      </c>
      <c r="F389" s="2" t="s">
        <v>525</v>
      </c>
      <c r="G389" s="3" t="s">
        <v>561</v>
      </c>
      <c r="I389" s="8" t="s">
        <v>575</v>
      </c>
      <c r="J389" s="11" t="s">
        <v>1446</v>
      </c>
      <c r="K389" s="60" t="s">
        <v>2323</v>
      </c>
      <c r="L389" s="61" t="s">
        <v>2324</v>
      </c>
    </row>
    <row r="390" spans="1:12" x14ac:dyDescent="0.2">
      <c r="A390" s="4">
        <v>389</v>
      </c>
      <c r="B390" s="9" t="s">
        <v>6</v>
      </c>
      <c r="C390" s="31" t="s">
        <v>1370</v>
      </c>
      <c r="D390" s="27" t="s">
        <v>1370</v>
      </c>
      <c r="E390" s="32" t="s">
        <v>1374</v>
      </c>
      <c r="F390" s="2" t="s">
        <v>513</v>
      </c>
      <c r="G390" s="3" t="s">
        <v>556</v>
      </c>
      <c r="I390" s="8" t="s">
        <v>557</v>
      </c>
      <c r="J390" s="11" t="s">
        <v>1450</v>
      </c>
      <c r="K390" s="60" t="s">
        <v>2325</v>
      </c>
      <c r="L390" s="61" t="s">
        <v>2326</v>
      </c>
    </row>
    <row r="391" spans="1:12" x14ac:dyDescent="0.2">
      <c r="A391" s="4">
        <v>390</v>
      </c>
      <c r="B391" s="9" t="s">
        <v>6</v>
      </c>
      <c r="C391" s="31" t="s">
        <v>1370</v>
      </c>
      <c r="D391" s="27" t="s">
        <v>1370</v>
      </c>
      <c r="E391" s="32" t="s">
        <v>1374</v>
      </c>
      <c r="F391" s="2" t="s">
        <v>508</v>
      </c>
      <c r="G391" s="3" t="s">
        <v>554</v>
      </c>
      <c r="I391" s="8" t="s">
        <v>555</v>
      </c>
      <c r="J391" s="11" t="s">
        <v>1450</v>
      </c>
      <c r="K391" s="60" t="s">
        <v>2327</v>
      </c>
      <c r="L391" s="61" t="s">
        <v>2328</v>
      </c>
    </row>
    <row r="392" spans="1:12" x14ac:dyDescent="0.2">
      <c r="A392" s="4">
        <v>391</v>
      </c>
      <c r="B392" s="9" t="s">
        <v>6</v>
      </c>
      <c r="C392" s="31" t="s">
        <v>1370</v>
      </c>
      <c r="D392" s="27" t="s">
        <v>1370</v>
      </c>
      <c r="E392" s="32" t="s">
        <v>1374</v>
      </c>
      <c r="F392" s="2" t="s">
        <v>526</v>
      </c>
      <c r="G392" s="3" t="s">
        <v>556</v>
      </c>
      <c r="I392" s="8" t="s">
        <v>576</v>
      </c>
      <c r="J392" s="11" t="s">
        <v>1450</v>
      </c>
      <c r="K392" s="60" t="s">
        <v>2329</v>
      </c>
      <c r="L392" s="61" t="s">
        <v>2330</v>
      </c>
    </row>
    <row r="393" spans="1:12" x14ac:dyDescent="0.2">
      <c r="A393" s="4">
        <v>392</v>
      </c>
      <c r="B393" s="9" t="s">
        <v>6</v>
      </c>
      <c r="C393" s="31" t="s">
        <v>1370</v>
      </c>
      <c r="D393" s="27" t="s">
        <v>1370</v>
      </c>
      <c r="E393" s="32" t="s">
        <v>1374</v>
      </c>
      <c r="F393" s="2" t="s">
        <v>505</v>
      </c>
      <c r="G393" s="3" t="s">
        <v>505</v>
      </c>
      <c r="J393" s="11" t="s">
        <v>888</v>
      </c>
      <c r="K393" s="60" t="s">
        <v>2331</v>
      </c>
      <c r="L393" s="61" t="s">
        <v>2332</v>
      </c>
    </row>
    <row r="394" spans="1:12" x14ac:dyDescent="0.2">
      <c r="A394" s="4">
        <v>393</v>
      </c>
      <c r="B394" s="9" t="s">
        <v>6</v>
      </c>
      <c r="C394" s="31" t="s">
        <v>1370</v>
      </c>
      <c r="D394" s="27" t="s">
        <v>1370</v>
      </c>
      <c r="E394" s="32" t="s">
        <v>1374</v>
      </c>
      <c r="F394" s="2" t="s">
        <v>504</v>
      </c>
      <c r="G394" s="3" t="s">
        <v>504</v>
      </c>
      <c r="J394" s="11" t="s">
        <v>249</v>
      </c>
      <c r="K394" s="60" t="s">
        <v>2333</v>
      </c>
      <c r="L394" s="61" t="s">
        <v>2334</v>
      </c>
    </row>
    <row r="395" spans="1:12" s="57" customFormat="1" x14ac:dyDescent="0.2">
      <c r="A395" s="48">
        <v>394</v>
      </c>
      <c r="B395" s="9" t="s">
        <v>6</v>
      </c>
      <c r="C395" s="49" t="s">
        <v>1370</v>
      </c>
      <c r="D395" s="50" t="s">
        <v>1370</v>
      </c>
      <c r="E395" s="51" t="s">
        <v>1370</v>
      </c>
      <c r="F395" s="52" t="s">
        <v>503</v>
      </c>
      <c r="G395" s="53" t="s">
        <v>503</v>
      </c>
      <c r="H395" s="54"/>
      <c r="I395" s="55"/>
      <c r="J395" s="56" t="s">
        <v>1376</v>
      </c>
      <c r="K395" s="62" t="s">
        <v>2335</v>
      </c>
      <c r="L395" s="63" t="s">
        <v>2336</v>
      </c>
    </row>
    <row r="396" spans="1:12" s="57" customFormat="1" x14ac:dyDescent="0.2">
      <c r="A396" s="48">
        <v>395</v>
      </c>
      <c r="B396" s="9" t="s">
        <v>6</v>
      </c>
      <c r="C396" s="49" t="s">
        <v>1370</v>
      </c>
      <c r="D396" s="50" t="s">
        <v>1370</v>
      </c>
      <c r="E396" s="51" t="s">
        <v>1374</v>
      </c>
      <c r="F396" s="52" t="s">
        <v>577</v>
      </c>
      <c r="G396" s="53" t="s">
        <v>856</v>
      </c>
      <c r="H396" s="54"/>
      <c r="I396" s="55" t="s">
        <v>23</v>
      </c>
      <c r="J396" s="56" t="s">
        <v>1372</v>
      </c>
      <c r="K396" s="62" t="s">
        <v>2337</v>
      </c>
      <c r="L396" s="63" t="s">
        <v>2338</v>
      </c>
    </row>
    <row r="397" spans="1:12" s="57" customFormat="1" x14ac:dyDescent="0.2">
      <c r="A397" s="48">
        <v>396</v>
      </c>
      <c r="B397" s="9" t="s">
        <v>6</v>
      </c>
      <c r="C397" s="49" t="s">
        <v>1370</v>
      </c>
      <c r="D397" s="50" t="s">
        <v>1370</v>
      </c>
      <c r="E397" s="51" t="s">
        <v>1374</v>
      </c>
      <c r="F397" s="52" t="s">
        <v>578</v>
      </c>
      <c r="G397" s="53" t="s">
        <v>856</v>
      </c>
      <c r="H397" s="54"/>
      <c r="I397" s="55" t="s">
        <v>857</v>
      </c>
      <c r="J397" s="56" t="s">
        <v>1372</v>
      </c>
      <c r="K397" s="62" t="s">
        <v>2339</v>
      </c>
      <c r="L397" s="63" t="s">
        <v>2340</v>
      </c>
    </row>
    <row r="398" spans="1:12" s="57" customFormat="1" x14ac:dyDescent="0.2">
      <c r="A398" s="48">
        <v>397</v>
      </c>
      <c r="B398" s="9" t="s">
        <v>6</v>
      </c>
      <c r="C398" s="49" t="s">
        <v>1370</v>
      </c>
      <c r="D398" s="50" t="s">
        <v>1370</v>
      </c>
      <c r="E398" s="51" t="s">
        <v>1370</v>
      </c>
      <c r="F398" s="52" t="s">
        <v>579</v>
      </c>
      <c r="G398" s="53" t="s">
        <v>856</v>
      </c>
      <c r="H398" s="54"/>
      <c r="I398" s="55" t="s">
        <v>858</v>
      </c>
      <c r="J398" s="56" t="s">
        <v>1372</v>
      </c>
      <c r="K398" s="62" t="s">
        <v>2341</v>
      </c>
      <c r="L398" s="63" t="s">
        <v>2342</v>
      </c>
    </row>
    <row r="399" spans="1:12" s="57" customFormat="1" x14ac:dyDescent="0.2">
      <c r="A399" s="48">
        <v>398</v>
      </c>
      <c r="B399" s="9" t="s">
        <v>6</v>
      </c>
      <c r="C399" s="49" t="s">
        <v>1370</v>
      </c>
      <c r="D399" s="50" t="s">
        <v>1370</v>
      </c>
      <c r="E399" s="51" t="s">
        <v>1370</v>
      </c>
      <c r="F399" s="52" t="s">
        <v>580</v>
      </c>
      <c r="G399" s="53" t="s">
        <v>856</v>
      </c>
      <c r="H399" s="54"/>
      <c r="I399" s="55" t="s">
        <v>859</v>
      </c>
      <c r="J399" s="56" t="s">
        <v>1372</v>
      </c>
      <c r="K399" s="62" t="s">
        <v>2343</v>
      </c>
      <c r="L399" s="63" t="s">
        <v>2344</v>
      </c>
    </row>
    <row r="400" spans="1:12" s="57" customFormat="1" x14ac:dyDescent="0.2">
      <c r="A400" s="48">
        <v>399</v>
      </c>
      <c r="B400" s="9" t="s">
        <v>6</v>
      </c>
      <c r="C400" s="49" t="s">
        <v>1370</v>
      </c>
      <c r="D400" s="50" t="s">
        <v>1370</v>
      </c>
      <c r="E400" s="51" t="s">
        <v>1370</v>
      </c>
      <c r="F400" s="52" t="s">
        <v>581</v>
      </c>
      <c r="G400" s="53" t="s">
        <v>860</v>
      </c>
      <c r="H400" s="54"/>
      <c r="I400" s="55" t="s">
        <v>861</v>
      </c>
      <c r="J400" s="56" t="s">
        <v>1372</v>
      </c>
      <c r="K400" s="62" t="s">
        <v>2345</v>
      </c>
      <c r="L400" s="63" t="s">
        <v>2346</v>
      </c>
    </row>
    <row r="401" spans="1:12" s="57" customFormat="1" x14ac:dyDescent="0.2">
      <c r="A401" s="48">
        <v>400</v>
      </c>
      <c r="B401" s="9" t="s">
        <v>6</v>
      </c>
      <c r="C401" s="49" t="s">
        <v>1370</v>
      </c>
      <c r="D401" s="50" t="s">
        <v>1370</v>
      </c>
      <c r="E401" s="51" t="s">
        <v>1370</v>
      </c>
      <c r="F401" s="52" t="s">
        <v>582</v>
      </c>
      <c r="G401" s="53" t="s">
        <v>862</v>
      </c>
      <c r="H401" s="54"/>
      <c r="I401" s="55" t="s">
        <v>863</v>
      </c>
      <c r="J401" s="56" t="s">
        <v>1372</v>
      </c>
      <c r="K401" s="62" t="s">
        <v>2347</v>
      </c>
      <c r="L401" s="63" t="s">
        <v>2348</v>
      </c>
    </row>
    <row r="402" spans="1:12" s="57" customFormat="1" x14ac:dyDescent="0.2">
      <c r="A402" s="48">
        <v>401</v>
      </c>
      <c r="B402" s="9" t="s">
        <v>6</v>
      </c>
      <c r="C402" s="49" t="s">
        <v>1370</v>
      </c>
      <c r="D402" s="50" t="s">
        <v>1370</v>
      </c>
      <c r="E402" s="51" t="s">
        <v>1370</v>
      </c>
      <c r="F402" s="52" t="s">
        <v>1510</v>
      </c>
      <c r="G402" s="53" t="s">
        <v>1512</v>
      </c>
      <c r="H402" s="54"/>
      <c r="I402" s="55" t="s">
        <v>1513</v>
      </c>
      <c r="J402" s="56" t="s">
        <v>1445</v>
      </c>
      <c r="K402" s="62" t="s">
        <v>2349</v>
      </c>
      <c r="L402" s="63" t="s">
        <v>2350</v>
      </c>
    </row>
    <row r="403" spans="1:12" s="57" customFormat="1" x14ac:dyDescent="0.2">
      <c r="A403" s="48">
        <v>402</v>
      </c>
      <c r="B403" s="9" t="s">
        <v>6</v>
      </c>
      <c r="C403" s="49" t="s">
        <v>1370</v>
      </c>
      <c r="D403" s="50" t="s">
        <v>1370</v>
      </c>
      <c r="E403" s="51" t="s">
        <v>1370</v>
      </c>
      <c r="F403" s="52" t="s">
        <v>1511</v>
      </c>
      <c r="G403" s="53" t="s">
        <v>1513</v>
      </c>
      <c r="H403" s="54"/>
      <c r="I403" s="55" t="s">
        <v>358</v>
      </c>
      <c r="J403" s="56" t="s">
        <v>1445</v>
      </c>
      <c r="K403" s="62" t="s">
        <v>2351</v>
      </c>
      <c r="L403" s="63" t="s">
        <v>2352</v>
      </c>
    </row>
    <row r="404" spans="1:12" s="57" customFormat="1" x14ac:dyDescent="0.2">
      <c r="A404" s="48">
        <v>403</v>
      </c>
      <c r="B404" s="9" t="s">
        <v>6</v>
      </c>
      <c r="C404" s="49" t="s">
        <v>1370</v>
      </c>
      <c r="D404" s="50" t="s">
        <v>1370</v>
      </c>
      <c r="E404" s="51" t="s">
        <v>1370</v>
      </c>
      <c r="F404" s="52" t="s">
        <v>583</v>
      </c>
      <c r="G404" s="53" t="s">
        <v>24</v>
      </c>
      <c r="H404" s="54"/>
      <c r="I404" s="55" t="s">
        <v>864</v>
      </c>
      <c r="J404" s="56" t="s">
        <v>1372</v>
      </c>
      <c r="K404" s="62" t="s">
        <v>2353</v>
      </c>
      <c r="L404" s="63" t="s">
        <v>2354</v>
      </c>
    </row>
    <row r="405" spans="1:12" s="57" customFormat="1" x14ac:dyDescent="0.2">
      <c r="A405" s="48">
        <v>404</v>
      </c>
      <c r="B405" s="9" t="s">
        <v>6</v>
      </c>
      <c r="C405" s="49" t="s">
        <v>1370</v>
      </c>
      <c r="D405" s="50" t="s">
        <v>1370</v>
      </c>
      <c r="E405" s="51" t="s">
        <v>1370</v>
      </c>
      <c r="F405" s="52" t="s">
        <v>584</v>
      </c>
      <c r="G405" s="53" t="s">
        <v>864</v>
      </c>
      <c r="H405" s="54"/>
      <c r="I405" s="55" t="s">
        <v>865</v>
      </c>
      <c r="J405" s="56" t="s">
        <v>1372</v>
      </c>
      <c r="K405" s="62" t="s">
        <v>2355</v>
      </c>
      <c r="L405" s="63" t="s">
        <v>2356</v>
      </c>
    </row>
    <row r="406" spans="1:12" s="57" customFormat="1" x14ac:dyDescent="0.2">
      <c r="A406" s="48">
        <v>405</v>
      </c>
      <c r="B406" s="9" t="s">
        <v>6</v>
      </c>
      <c r="C406" s="49" t="s">
        <v>1370</v>
      </c>
      <c r="D406" s="50" t="s">
        <v>1370</v>
      </c>
      <c r="E406" s="51" t="s">
        <v>1374</v>
      </c>
      <c r="F406" s="52" t="s">
        <v>586</v>
      </c>
      <c r="G406" s="53" t="s">
        <v>867</v>
      </c>
      <c r="H406" s="54"/>
      <c r="I406" s="55" t="s">
        <v>868</v>
      </c>
      <c r="J406" s="56" t="s">
        <v>1372</v>
      </c>
      <c r="K406" s="62" t="s">
        <v>2293</v>
      </c>
      <c r="L406" s="63" t="s">
        <v>2294</v>
      </c>
    </row>
    <row r="407" spans="1:12" s="57" customFormat="1" x14ac:dyDescent="0.2">
      <c r="A407" s="48">
        <v>406</v>
      </c>
      <c r="B407" s="9" t="s">
        <v>6</v>
      </c>
      <c r="C407" s="49" t="s">
        <v>1370</v>
      </c>
      <c r="D407" s="50" t="s">
        <v>1370</v>
      </c>
      <c r="E407" s="51" t="s">
        <v>1370</v>
      </c>
      <c r="F407" s="52" t="s">
        <v>585</v>
      </c>
      <c r="G407" s="53" t="s">
        <v>866</v>
      </c>
      <c r="H407" s="54"/>
      <c r="I407" s="55" t="s">
        <v>865</v>
      </c>
      <c r="J407" s="56" t="s">
        <v>1372</v>
      </c>
      <c r="K407" s="62" t="s">
        <v>2357</v>
      </c>
      <c r="L407" s="63" t="s">
        <v>2358</v>
      </c>
    </row>
    <row r="408" spans="1:12" s="57" customFormat="1" x14ac:dyDescent="0.2">
      <c r="A408" s="48">
        <v>407</v>
      </c>
      <c r="B408" s="9" t="s">
        <v>6</v>
      </c>
      <c r="C408" s="49" t="s">
        <v>1370</v>
      </c>
      <c r="D408" s="50" t="s">
        <v>1370</v>
      </c>
      <c r="E408" s="51" t="s">
        <v>1370</v>
      </c>
      <c r="F408" s="52" t="s">
        <v>586</v>
      </c>
      <c r="G408" s="53" t="s">
        <v>867</v>
      </c>
      <c r="H408" s="54"/>
      <c r="I408" s="55" t="s">
        <v>868</v>
      </c>
      <c r="J408" s="56" t="s">
        <v>1372</v>
      </c>
      <c r="K408" s="62" t="s">
        <v>2359</v>
      </c>
      <c r="L408" s="63" t="s">
        <v>2360</v>
      </c>
    </row>
    <row r="409" spans="1:12" s="57" customFormat="1" x14ac:dyDescent="0.2">
      <c r="A409" s="48">
        <v>408</v>
      </c>
      <c r="B409" s="9" t="s">
        <v>6</v>
      </c>
      <c r="C409" s="49" t="s">
        <v>1370</v>
      </c>
      <c r="D409" s="50" t="s">
        <v>1370</v>
      </c>
      <c r="E409" s="51" t="s">
        <v>1370</v>
      </c>
      <c r="F409" s="52" t="s">
        <v>598</v>
      </c>
      <c r="G409" s="53" t="s">
        <v>883</v>
      </c>
      <c r="H409" s="54"/>
      <c r="I409" s="55" t="s">
        <v>867</v>
      </c>
      <c r="J409" s="56" t="s">
        <v>1451</v>
      </c>
      <c r="K409" s="62" t="s">
        <v>2361</v>
      </c>
      <c r="L409" s="63" t="s">
        <v>2362</v>
      </c>
    </row>
    <row r="410" spans="1:12" s="57" customFormat="1" x14ac:dyDescent="0.2">
      <c r="A410" s="48">
        <v>409</v>
      </c>
      <c r="B410" s="9" t="s">
        <v>6</v>
      </c>
      <c r="C410" s="49" t="s">
        <v>1370</v>
      </c>
      <c r="D410" s="50" t="s">
        <v>1370</v>
      </c>
      <c r="E410" s="51" t="s">
        <v>1370</v>
      </c>
      <c r="F410" s="52" t="s">
        <v>587</v>
      </c>
      <c r="G410" s="53" t="s">
        <v>869</v>
      </c>
      <c r="H410" s="54"/>
      <c r="I410" s="55" t="s">
        <v>870</v>
      </c>
      <c r="J410" s="56" t="s">
        <v>1451</v>
      </c>
      <c r="K410" s="62" t="s">
        <v>2363</v>
      </c>
      <c r="L410" s="63" t="s">
        <v>2364</v>
      </c>
    </row>
    <row r="411" spans="1:12" s="57" customFormat="1" x14ac:dyDescent="0.2">
      <c r="A411" s="48">
        <v>410</v>
      </c>
      <c r="B411" s="9" t="s">
        <v>6</v>
      </c>
      <c r="C411" s="49" t="s">
        <v>1370</v>
      </c>
      <c r="D411" s="50" t="s">
        <v>1370</v>
      </c>
      <c r="E411" s="51" t="s">
        <v>1370</v>
      </c>
      <c r="F411" s="52" t="s">
        <v>588</v>
      </c>
      <c r="G411" s="53" t="s">
        <v>871</v>
      </c>
      <c r="H411" s="54"/>
      <c r="I411" s="55" t="s">
        <v>872</v>
      </c>
      <c r="J411" s="56" t="s">
        <v>1451</v>
      </c>
      <c r="K411" s="62" t="s">
        <v>2365</v>
      </c>
      <c r="L411" s="63" t="s">
        <v>2366</v>
      </c>
    </row>
    <row r="412" spans="1:12" s="57" customFormat="1" x14ac:dyDescent="0.2">
      <c r="A412" s="48">
        <v>411</v>
      </c>
      <c r="B412" s="9" t="s">
        <v>6</v>
      </c>
      <c r="C412" s="49" t="s">
        <v>1370</v>
      </c>
      <c r="D412" s="50" t="s">
        <v>1370</v>
      </c>
      <c r="E412" s="51" t="s">
        <v>1374</v>
      </c>
      <c r="F412" s="52" t="s">
        <v>589</v>
      </c>
      <c r="G412" s="53" t="s">
        <v>873</v>
      </c>
      <c r="H412" s="54"/>
      <c r="I412" s="55" t="s">
        <v>874</v>
      </c>
      <c r="J412" s="56" t="s">
        <v>897</v>
      </c>
      <c r="K412" s="62" t="s">
        <v>2367</v>
      </c>
      <c r="L412" s="63" t="s">
        <v>2368</v>
      </c>
    </row>
    <row r="413" spans="1:12" s="57" customFormat="1" x14ac:dyDescent="0.2">
      <c r="A413" s="48">
        <v>412</v>
      </c>
      <c r="B413" s="9" t="s">
        <v>6</v>
      </c>
      <c r="C413" s="49" t="s">
        <v>1370</v>
      </c>
      <c r="D413" s="50" t="s">
        <v>1370</v>
      </c>
      <c r="E413" s="51" t="s">
        <v>1370</v>
      </c>
      <c r="F413" s="52" t="s">
        <v>1339</v>
      </c>
      <c r="G413" s="53" t="s">
        <v>875</v>
      </c>
      <c r="H413" s="54"/>
      <c r="I413" s="55" t="s">
        <v>1340</v>
      </c>
      <c r="J413" s="56" t="s">
        <v>897</v>
      </c>
      <c r="K413" s="62" t="s">
        <v>2369</v>
      </c>
      <c r="L413" s="63" t="s">
        <v>2370</v>
      </c>
    </row>
    <row r="414" spans="1:12" x14ac:dyDescent="0.2">
      <c r="A414" s="4">
        <v>413</v>
      </c>
      <c r="B414" s="9" t="s">
        <v>6</v>
      </c>
      <c r="C414" s="31" t="s">
        <v>1370</v>
      </c>
      <c r="D414" s="27" t="s">
        <v>1370</v>
      </c>
      <c r="E414" s="32" t="s">
        <v>1370</v>
      </c>
      <c r="F414" s="2" t="s">
        <v>590</v>
      </c>
      <c r="G414" s="3" t="s">
        <v>875</v>
      </c>
      <c r="I414" s="8" t="s">
        <v>321</v>
      </c>
      <c r="J414" s="11" t="s">
        <v>897</v>
      </c>
      <c r="K414" s="60" t="s">
        <v>2371</v>
      </c>
      <c r="L414" s="61" t="s">
        <v>2372</v>
      </c>
    </row>
    <row r="415" spans="1:12" x14ac:dyDescent="0.2">
      <c r="A415" s="4">
        <v>414</v>
      </c>
      <c r="B415" s="9" t="s">
        <v>6</v>
      </c>
      <c r="C415" s="31" t="s">
        <v>1370</v>
      </c>
      <c r="D415" s="27" t="s">
        <v>1370</v>
      </c>
      <c r="E415" s="32" t="s">
        <v>1370</v>
      </c>
      <c r="F415" s="2" t="s">
        <v>591</v>
      </c>
      <c r="G415" s="3" t="s">
        <v>321</v>
      </c>
      <c r="I415" s="8" t="s">
        <v>873</v>
      </c>
      <c r="J415" s="11" t="s">
        <v>897</v>
      </c>
      <c r="K415" s="60" t="s">
        <v>2373</v>
      </c>
      <c r="L415" s="61" t="s">
        <v>2374</v>
      </c>
    </row>
    <row r="416" spans="1:12" x14ac:dyDescent="0.2">
      <c r="A416" s="4">
        <v>415</v>
      </c>
      <c r="B416" s="9" t="s">
        <v>6</v>
      </c>
      <c r="C416" s="31" t="s">
        <v>1370</v>
      </c>
      <c r="D416" s="27" t="s">
        <v>1370</v>
      </c>
      <c r="E416" s="32" t="s">
        <v>1374</v>
      </c>
      <c r="F416" s="2" t="s">
        <v>592</v>
      </c>
      <c r="G416" s="3" t="s">
        <v>876</v>
      </c>
      <c r="I416" s="8" t="s">
        <v>877</v>
      </c>
      <c r="J416" s="11" t="s">
        <v>897</v>
      </c>
      <c r="K416" s="60" t="s">
        <v>2375</v>
      </c>
      <c r="L416" s="61" t="s">
        <v>2376</v>
      </c>
    </row>
    <row r="417" spans="1:12" x14ac:dyDescent="0.2">
      <c r="A417" s="4">
        <v>416</v>
      </c>
      <c r="B417" s="9" t="s">
        <v>6</v>
      </c>
      <c r="C417" s="31" t="s">
        <v>1370</v>
      </c>
      <c r="D417" s="27" t="s">
        <v>1370</v>
      </c>
      <c r="E417" s="32" t="s">
        <v>1370</v>
      </c>
      <c r="F417" s="2" t="s">
        <v>593</v>
      </c>
      <c r="G417" s="3" t="s">
        <v>878</v>
      </c>
      <c r="I417" s="8" t="s">
        <v>874</v>
      </c>
      <c r="J417" s="11" t="s">
        <v>897</v>
      </c>
      <c r="K417" s="60" t="s">
        <v>2377</v>
      </c>
      <c r="L417" s="61" t="s">
        <v>2378</v>
      </c>
    </row>
    <row r="418" spans="1:12" x14ac:dyDescent="0.2">
      <c r="A418" s="4">
        <v>417</v>
      </c>
      <c r="B418" s="9" t="s">
        <v>6</v>
      </c>
      <c r="C418" s="31" t="s">
        <v>1370</v>
      </c>
      <c r="D418" s="27" t="s">
        <v>1370</v>
      </c>
      <c r="E418" s="32" t="s">
        <v>1370</v>
      </c>
      <c r="F418" s="2" t="s">
        <v>594</v>
      </c>
      <c r="G418" s="3" t="s">
        <v>874</v>
      </c>
      <c r="I418" s="8" t="s">
        <v>879</v>
      </c>
      <c r="J418" s="11" t="s">
        <v>897</v>
      </c>
      <c r="K418" s="60" t="s">
        <v>2379</v>
      </c>
      <c r="L418" s="61" t="s">
        <v>2380</v>
      </c>
    </row>
    <row r="419" spans="1:12" x14ac:dyDescent="0.2">
      <c r="A419" s="4">
        <v>418</v>
      </c>
      <c r="B419" s="9" t="s">
        <v>6</v>
      </c>
      <c r="C419" s="31" t="s">
        <v>1370</v>
      </c>
      <c r="D419" s="27" t="s">
        <v>1370</v>
      </c>
      <c r="E419" s="32" t="s">
        <v>1374</v>
      </c>
      <c r="F419" s="2" t="s">
        <v>595</v>
      </c>
      <c r="G419" s="3" t="s">
        <v>880</v>
      </c>
      <c r="I419" s="8" t="s">
        <v>881</v>
      </c>
      <c r="J419" s="11" t="s">
        <v>1451</v>
      </c>
      <c r="K419" s="60" t="s">
        <v>2381</v>
      </c>
      <c r="L419" s="61" t="s">
        <v>2382</v>
      </c>
    </row>
    <row r="420" spans="1:12" x14ac:dyDescent="0.2">
      <c r="A420" s="4">
        <v>419</v>
      </c>
      <c r="B420" s="9" t="s">
        <v>6</v>
      </c>
      <c r="C420" s="31" t="s">
        <v>1370</v>
      </c>
      <c r="D420" s="27" t="s">
        <v>1370</v>
      </c>
      <c r="E420" s="32" t="s">
        <v>1370</v>
      </c>
      <c r="F420" s="2" t="s">
        <v>596</v>
      </c>
      <c r="G420" s="3" t="s">
        <v>880</v>
      </c>
      <c r="I420" s="8" t="s">
        <v>870</v>
      </c>
      <c r="J420" s="11" t="s">
        <v>1451</v>
      </c>
      <c r="K420" s="60" t="s">
        <v>2383</v>
      </c>
      <c r="L420" s="61" t="s">
        <v>2384</v>
      </c>
    </row>
    <row r="421" spans="1:12" x14ac:dyDescent="0.2">
      <c r="A421" s="4">
        <v>420</v>
      </c>
      <c r="B421" s="9" t="s">
        <v>6</v>
      </c>
      <c r="C421" s="31" t="s">
        <v>1370</v>
      </c>
      <c r="D421" s="27" t="s">
        <v>1370</v>
      </c>
      <c r="E421" s="32" t="s">
        <v>1374</v>
      </c>
      <c r="F421" s="2" t="s">
        <v>597</v>
      </c>
      <c r="G421" s="3" t="s">
        <v>882</v>
      </c>
      <c r="I421" s="8" t="s">
        <v>872</v>
      </c>
      <c r="J421" s="11" t="s">
        <v>1451</v>
      </c>
      <c r="K421" s="60" t="s">
        <v>2385</v>
      </c>
      <c r="L421" s="61" t="s">
        <v>2386</v>
      </c>
    </row>
    <row r="422" spans="1:12" x14ac:dyDescent="0.2">
      <c r="A422" s="4">
        <v>421</v>
      </c>
      <c r="B422" s="9" t="s">
        <v>6</v>
      </c>
      <c r="C422" s="31" t="s">
        <v>1370</v>
      </c>
      <c r="D422" s="27" t="s">
        <v>1370</v>
      </c>
      <c r="E422" s="32" t="s">
        <v>1370</v>
      </c>
      <c r="F422" s="2" t="s">
        <v>598</v>
      </c>
      <c r="G422" s="3" t="s">
        <v>883</v>
      </c>
      <c r="I422" s="8" t="s">
        <v>867</v>
      </c>
      <c r="J422" s="11" t="s">
        <v>1451</v>
      </c>
      <c r="K422" s="60" t="s">
        <v>2387</v>
      </c>
      <c r="L422" s="61" t="s">
        <v>2388</v>
      </c>
    </row>
    <row r="423" spans="1:12" x14ac:dyDescent="0.2">
      <c r="A423" s="4">
        <v>422</v>
      </c>
      <c r="B423" s="9" t="s">
        <v>6</v>
      </c>
      <c r="C423" s="31" t="s">
        <v>1370</v>
      </c>
      <c r="D423" s="27" t="s">
        <v>1370</v>
      </c>
      <c r="E423" s="32" t="s">
        <v>1370</v>
      </c>
      <c r="F423" s="2" t="s">
        <v>599</v>
      </c>
      <c r="G423" s="3" t="s">
        <v>867</v>
      </c>
      <c r="I423" s="8" t="s">
        <v>884</v>
      </c>
      <c r="J423" s="11" t="s">
        <v>1451</v>
      </c>
      <c r="K423" s="60" t="s">
        <v>2389</v>
      </c>
      <c r="L423" s="61" t="s">
        <v>2390</v>
      </c>
    </row>
    <row r="424" spans="1:12" x14ac:dyDescent="0.2">
      <c r="A424" s="4">
        <v>423</v>
      </c>
      <c r="B424" s="9" t="s">
        <v>6</v>
      </c>
      <c r="C424" s="31" t="s">
        <v>1370</v>
      </c>
      <c r="D424" s="27" t="s">
        <v>1370</v>
      </c>
      <c r="E424" s="32" t="s">
        <v>1370</v>
      </c>
      <c r="F424" s="2" t="s">
        <v>585</v>
      </c>
      <c r="G424" s="3" t="s">
        <v>866</v>
      </c>
      <c r="I424" s="8" t="s">
        <v>865</v>
      </c>
      <c r="J424" s="11" t="s">
        <v>1372</v>
      </c>
      <c r="K424" s="60" t="s">
        <v>2391</v>
      </c>
      <c r="L424" s="61" t="s">
        <v>2392</v>
      </c>
    </row>
    <row r="425" spans="1:12" x14ac:dyDescent="0.2">
      <c r="A425" s="4">
        <v>424</v>
      </c>
      <c r="B425" s="9" t="s">
        <v>6</v>
      </c>
      <c r="C425" s="31" t="s">
        <v>1370</v>
      </c>
      <c r="D425" s="27" t="s">
        <v>1370</v>
      </c>
      <c r="E425" s="32" t="s">
        <v>1370</v>
      </c>
      <c r="F425" s="2" t="s">
        <v>600</v>
      </c>
      <c r="G425" s="3" t="s">
        <v>885</v>
      </c>
      <c r="I425" s="8" t="s">
        <v>886</v>
      </c>
      <c r="J425" s="11" t="s">
        <v>1372</v>
      </c>
      <c r="K425" s="60" t="s">
        <v>2393</v>
      </c>
      <c r="L425" s="61" t="s">
        <v>2394</v>
      </c>
    </row>
    <row r="426" spans="1:12" x14ac:dyDescent="0.2">
      <c r="A426" s="4">
        <v>425</v>
      </c>
      <c r="B426" s="9" t="s">
        <v>6</v>
      </c>
      <c r="C426" s="31" t="s">
        <v>1370</v>
      </c>
      <c r="D426" s="27" t="s">
        <v>1370</v>
      </c>
      <c r="E426" s="32" t="s">
        <v>1370</v>
      </c>
      <c r="F426" s="2" t="s">
        <v>601</v>
      </c>
      <c r="G426" s="3" t="s">
        <v>861</v>
      </c>
      <c r="I426" s="8" t="s">
        <v>859</v>
      </c>
      <c r="J426" s="11" t="s">
        <v>1372</v>
      </c>
      <c r="K426" s="60" t="s">
        <v>2395</v>
      </c>
      <c r="L426" s="61" t="s">
        <v>2396</v>
      </c>
    </row>
    <row r="427" spans="1:12" x14ac:dyDescent="0.2">
      <c r="A427" s="4">
        <v>426</v>
      </c>
      <c r="B427" s="9" t="s">
        <v>6</v>
      </c>
      <c r="C427" s="31" t="s">
        <v>1370</v>
      </c>
      <c r="D427" s="27" t="s">
        <v>1370</v>
      </c>
      <c r="E427" s="32" t="s">
        <v>1370</v>
      </c>
      <c r="F427" s="2" t="s">
        <v>602</v>
      </c>
      <c r="G427" s="3" t="s">
        <v>860</v>
      </c>
      <c r="I427" s="8" t="s">
        <v>887</v>
      </c>
      <c r="J427" s="11" t="s">
        <v>1372</v>
      </c>
      <c r="K427" s="60" t="s">
        <v>2397</v>
      </c>
      <c r="L427" s="61" t="s">
        <v>2398</v>
      </c>
    </row>
    <row r="428" spans="1:12" x14ac:dyDescent="0.2">
      <c r="A428" s="4">
        <v>427</v>
      </c>
      <c r="B428" s="9" t="s">
        <v>6</v>
      </c>
      <c r="C428" s="31" t="s">
        <v>1370</v>
      </c>
      <c r="D428" s="27" t="s">
        <v>1370</v>
      </c>
      <c r="E428" s="32" t="s">
        <v>1370</v>
      </c>
      <c r="F428" s="2" t="s">
        <v>579</v>
      </c>
      <c r="G428" s="3" t="s">
        <v>856</v>
      </c>
      <c r="I428" s="8" t="s">
        <v>858</v>
      </c>
      <c r="J428" s="11" t="s">
        <v>1372</v>
      </c>
      <c r="K428" s="60" t="s">
        <v>2399</v>
      </c>
      <c r="L428" s="61" t="s">
        <v>2400</v>
      </c>
    </row>
    <row r="429" spans="1:12" x14ac:dyDescent="0.2">
      <c r="A429" s="4">
        <v>428</v>
      </c>
      <c r="B429" s="9" t="s">
        <v>6</v>
      </c>
      <c r="C429" s="31" t="s">
        <v>1370</v>
      </c>
      <c r="D429" s="27" t="s">
        <v>1370</v>
      </c>
      <c r="E429" s="32" t="s">
        <v>1370</v>
      </c>
      <c r="F429" s="2" t="s">
        <v>578</v>
      </c>
      <c r="G429" s="3" t="s">
        <v>856</v>
      </c>
      <c r="I429" s="8" t="s">
        <v>857</v>
      </c>
      <c r="J429" s="11" t="s">
        <v>1372</v>
      </c>
      <c r="K429" s="60" t="s">
        <v>2401</v>
      </c>
      <c r="L429" s="61" t="s">
        <v>2402</v>
      </c>
    </row>
    <row r="430" spans="1:12" x14ac:dyDescent="0.2">
      <c r="A430" s="4">
        <v>429</v>
      </c>
      <c r="B430" s="9" t="s">
        <v>6</v>
      </c>
      <c r="C430" s="31" t="s">
        <v>1374</v>
      </c>
      <c r="D430" s="27" t="s">
        <v>1370</v>
      </c>
      <c r="E430" s="32" t="s">
        <v>1374</v>
      </c>
      <c r="F430" s="2" t="s">
        <v>577</v>
      </c>
      <c r="G430" s="3" t="s">
        <v>856</v>
      </c>
      <c r="I430" s="8" t="s">
        <v>23</v>
      </c>
      <c r="J430" s="11" t="s">
        <v>1372</v>
      </c>
      <c r="K430" s="60" t="s">
        <v>2403</v>
      </c>
      <c r="L430" s="61" t="s">
        <v>2404</v>
      </c>
    </row>
    <row r="431" spans="1:12" x14ac:dyDescent="0.2">
      <c r="A431" s="4">
        <v>430</v>
      </c>
      <c r="B431" s="9" t="s">
        <v>6</v>
      </c>
      <c r="C431" s="31" t="s">
        <v>1374</v>
      </c>
      <c r="D431" s="27" t="s">
        <v>1370</v>
      </c>
      <c r="E431" s="32" t="s">
        <v>1370</v>
      </c>
      <c r="F431" s="2" t="s">
        <v>604</v>
      </c>
      <c r="G431" s="3" t="s">
        <v>1</v>
      </c>
      <c r="I431" s="8" t="s">
        <v>892</v>
      </c>
      <c r="J431" s="11" t="s">
        <v>1372</v>
      </c>
      <c r="K431" s="60" t="s">
        <v>2405</v>
      </c>
      <c r="L431" s="61" t="s">
        <v>2406</v>
      </c>
    </row>
    <row r="432" spans="1:12" x14ac:dyDescent="0.2">
      <c r="A432" s="4">
        <v>431</v>
      </c>
      <c r="B432" s="9" t="s">
        <v>6</v>
      </c>
      <c r="C432" s="31" t="s">
        <v>1374</v>
      </c>
      <c r="D432" s="27" t="s">
        <v>1370</v>
      </c>
      <c r="E432" s="32" t="s">
        <v>1370</v>
      </c>
      <c r="F432" s="2" t="s">
        <v>611</v>
      </c>
      <c r="G432" s="3" t="s">
        <v>17</v>
      </c>
      <c r="I432" s="8" t="s">
        <v>895</v>
      </c>
      <c r="J432" s="11" t="s">
        <v>1371</v>
      </c>
      <c r="K432" s="60" t="s">
        <v>2407</v>
      </c>
      <c r="L432" s="61" t="s">
        <v>2408</v>
      </c>
    </row>
    <row r="433" spans="1:12" x14ac:dyDescent="0.2">
      <c r="A433" s="4">
        <v>432</v>
      </c>
      <c r="B433" s="9" t="s">
        <v>6</v>
      </c>
      <c r="C433" s="31" t="s">
        <v>1374</v>
      </c>
      <c r="D433" s="27" t="s">
        <v>1370</v>
      </c>
      <c r="E433" s="32" t="s">
        <v>1370</v>
      </c>
      <c r="F433" s="2" t="s">
        <v>612</v>
      </c>
      <c r="G433" s="3" t="s">
        <v>17</v>
      </c>
      <c r="I433" s="8" t="s">
        <v>889</v>
      </c>
      <c r="J433" s="11" t="s">
        <v>1371</v>
      </c>
      <c r="K433" s="60" t="s">
        <v>2409</v>
      </c>
      <c r="L433" s="61" t="s">
        <v>2410</v>
      </c>
    </row>
    <row r="434" spans="1:12" x14ac:dyDescent="0.2">
      <c r="A434" s="4">
        <v>433</v>
      </c>
      <c r="B434" s="9" t="s">
        <v>6</v>
      </c>
      <c r="C434" s="31" t="s">
        <v>1370</v>
      </c>
      <c r="D434" s="27" t="s">
        <v>1374</v>
      </c>
      <c r="E434" s="32" t="s">
        <v>1370</v>
      </c>
      <c r="F434" s="2" t="s">
        <v>613</v>
      </c>
      <c r="G434" s="3" t="s">
        <v>17</v>
      </c>
      <c r="I434" s="8" t="s">
        <v>889</v>
      </c>
      <c r="J434" s="11" t="s">
        <v>1371</v>
      </c>
      <c r="K434" s="60" t="s">
        <v>2411</v>
      </c>
      <c r="L434" s="61" t="s">
        <v>2412</v>
      </c>
    </row>
    <row r="435" spans="1:12" x14ac:dyDescent="0.2">
      <c r="A435" s="4">
        <v>434</v>
      </c>
      <c r="B435" s="9" t="s">
        <v>6</v>
      </c>
      <c r="C435" s="31" t="s">
        <v>1374</v>
      </c>
      <c r="D435" s="27" t="s">
        <v>1374</v>
      </c>
      <c r="E435" s="32" t="s">
        <v>1370</v>
      </c>
      <c r="F435" s="2" t="s">
        <v>614</v>
      </c>
      <c r="G435" s="3" t="s">
        <v>17</v>
      </c>
      <c r="I435" s="8" t="s">
        <v>890</v>
      </c>
      <c r="J435" s="11" t="s">
        <v>1371</v>
      </c>
      <c r="K435" s="60" t="s">
        <v>2413</v>
      </c>
      <c r="L435" s="61" t="s">
        <v>2414</v>
      </c>
    </row>
    <row r="436" spans="1:12" x14ac:dyDescent="0.2">
      <c r="A436" s="4">
        <v>435</v>
      </c>
      <c r="B436" s="9" t="s">
        <v>6</v>
      </c>
      <c r="C436" s="31" t="s">
        <v>1374</v>
      </c>
      <c r="D436" s="27" t="s">
        <v>1374</v>
      </c>
      <c r="E436" s="32" t="s">
        <v>1370</v>
      </c>
      <c r="F436" s="2" t="s">
        <v>615</v>
      </c>
      <c r="G436" s="3" t="s">
        <v>17</v>
      </c>
      <c r="I436" s="8" t="s">
        <v>896</v>
      </c>
      <c r="J436" s="11" t="s">
        <v>1371</v>
      </c>
      <c r="K436" s="60" t="s">
        <v>2415</v>
      </c>
      <c r="L436" s="61" t="s">
        <v>2416</v>
      </c>
    </row>
    <row r="437" spans="1:12" x14ac:dyDescent="0.2">
      <c r="A437" s="4">
        <v>436</v>
      </c>
      <c r="B437" s="9" t="s">
        <v>6</v>
      </c>
      <c r="C437" s="31" t="s">
        <v>1374</v>
      </c>
      <c r="D437" s="27" t="s">
        <v>1370</v>
      </c>
      <c r="E437" s="32" t="s">
        <v>1370</v>
      </c>
      <c r="F437" s="2" t="s">
        <v>616</v>
      </c>
      <c r="G437" s="3" t="s">
        <v>17</v>
      </c>
      <c r="I437" s="8" t="s">
        <v>897</v>
      </c>
      <c r="J437" s="11" t="s">
        <v>1371</v>
      </c>
      <c r="K437" s="60" t="s">
        <v>2417</v>
      </c>
      <c r="L437" s="61" t="s">
        <v>2418</v>
      </c>
    </row>
    <row r="438" spans="1:12" x14ac:dyDescent="0.2">
      <c r="A438" s="4">
        <v>437</v>
      </c>
      <c r="B438" s="9" t="s">
        <v>6</v>
      </c>
      <c r="C438" s="31" t="s">
        <v>1374</v>
      </c>
      <c r="D438" s="27" t="s">
        <v>1374</v>
      </c>
      <c r="E438" s="32" t="s">
        <v>1370</v>
      </c>
      <c r="F438" s="2" t="s">
        <v>617</v>
      </c>
      <c r="G438" s="3" t="s">
        <v>17</v>
      </c>
      <c r="I438" s="8" t="s">
        <v>898</v>
      </c>
      <c r="J438" s="11" t="s">
        <v>1371</v>
      </c>
      <c r="K438" s="60" t="s">
        <v>2419</v>
      </c>
      <c r="L438" s="61" t="s">
        <v>2420</v>
      </c>
    </row>
    <row r="439" spans="1:12" x14ac:dyDescent="0.2">
      <c r="A439" s="4">
        <v>438</v>
      </c>
      <c r="B439" s="9" t="s">
        <v>6</v>
      </c>
      <c r="C439" s="31" t="s">
        <v>1374</v>
      </c>
      <c r="D439" s="27" t="s">
        <v>1370</v>
      </c>
      <c r="E439" s="32" t="s">
        <v>1370</v>
      </c>
      <c r="F439" s="2" t="s">
        <v>618</v>
      </c>
      <c r="G439" s="3" t="s">
        <v>17</v>
      </c>
      <c r="I439" s="8" t="s">
        <v>899</v>
      </c>
      <c r="J439" s="11" t="s">
        <v>1452</v>
      </c>
      <c r="K439" s="60" t="s">
        <v>2421</v>
      </c>
      <c r="L439" s="61" t="s">
        <v>2422</v>
      </c>
    </row>
    <row r="440" spans="1:12" x14ac:dyDescent="0.2">
      <c r="A440" s="4">
        <v>439</v>
      </c>
      <c r="B440" s="9" t="s">
        <v>6</v>
      </c>
      <c r="C440" s="31" t="s">
        <v>1374</v>
      </c>
      <c r="D440" s="27" t="s">
        <v>1370</v>
      </c>
      <c r="E440" s="32" t="s">
        <v>1374</v>
      </c>
      <c r="F440" s="2" t="s">
        <v>619</v>
      </c>
      <c r="G440" s="3" t="s">
        <v>17</v>
      </c>
      <c r="I440" s="8" t="s">
        <v>900</v>
      </c>
      <c r="J440" s="11" t="s">
        <v>1452</v>
      </c>
      <c r="K440" s="60" t="s">
        <v>2423</v>
      </c>
      <c r="L440" s="61" t="s">
        <v>2424</v>
      </c>
    </row>
    <row r="441" spans="1:12" x14ac:dyDescent="0.2">
      <c r="A441" s="4">
        <v>440</v>
      </c>
      <c r="B441" s="9" t="s">
        <v>6</v>
      </c>
      <c r="C441" s="31" t="s">
        <v>1374</v>
      </c>
      <c r="D441" s="27" t="s">
        <v>1370</v>
      </c>
      <c r="E441" s="32" t="s">
        <v>1370</v>
      </c>
      <c r="F441" s="2" t="s">
        <v>620</v>
      </c>
      <c r="G441" s="3" t="s">
        <v>901</v>
      </c>
      <c r="I441" s="8" t="s">
        <v>902</v>
      </c>
      <c r="J441" s="11" t="s">
        <v>1452</v>
      </c>
      <c r="K441" s="60" t="s">
        <v>2425</v>
      </c>
      <c r="L441" s="61" t="s">
        <v>2426</v>
      </c>
    </row>
    <row r="442" spans="1:12" x14ac:dyDescent="0.2">
      <c r="A442" s="4">
        <v>441</v>
      </c>
      <c r="B442" s="9" t="s">
        <v>6</v>
      </c>
      <c r="C442" s="31" t="s">
        <v>1370</v>
      </c>
      <c r="D442" s="27" t="s">
        <v>1370</v>
      </c>
      <c r="E442" s="32" t="s">
        <v>1370</v>
      </c>
      <c r="F442" s="2" t="s">
        <v>1514</v>
      </c>
      <c r="G442" s="3" t="s">
        <v>17</v>
      </c>
      <c r="I442" s="8" t="s">
        <v>1515</v>
      </c>
      <c r="J442" s="11" t="s">
        <v>1453</v>
      </c>
      <c r="K442" s="60" t="s">
        <v>2427</v>
      </c>
      <c r="L442" s="61" t="s">
        <v>2428</v>
      </c>
    </row>
    <row r="443" spans="1:12" x14ac:dyDescent="0.2">
      <c r="A443" s="4">
        <v>442</v>
      </c>
      <c r="B443" s="9" t="s">
        <v>6</v>
      </c>
      <c r="C443" s="31" t="s">
        <v>1374</v>
      </c>
      <c r="D443" s="27" t="s">
        <v>1370</v>
      </c>
      <c r="E443" s="32" t="s">
        <v>1370</v>
      </c>
      <c r="F443" s="2" t="s">
        <v>621</v>
      </c>
      <c r="G443" s="3" t="s">
        <v>17</v>
      </c>
      <c r="I443" s="8" t="s">
        <v>903</v>
      </c>
      <c r="J443" s="11" t="s">
        <v>1453</v>
      </c>
      <c r="K443" s="60" t="s">
        <v>2429</v>
      </c>
      <c r="L443" s="61" t="s">
        <v>2430</v>
      </c>
    </row>
    <row r="444" spans="1:12" x14ac:dyDescent="0.2">
      <c r="A444" s="4">
        <v>443</v>
      </c>
      <c r="B444" s="9" t="s">
        <v>6</v>
      </c>
      <c r="C444" s="31" t="s">
        <v>1370</v>
      </c>
      <c r="D444" s="27" t="s">
        <v>1370</v>
      </c>
      <c r="E444" s="32" t="s">
        <v>1370</v>
      </c>
      <c r="F444" s="2" t="s">
        <v>622</v>
      </c>
      <c r="G444" s="3" t="s">
        <v>904</v>
      </c>
      <c r="I444" s="8" t="s">
        <v>17</v>
      </c>
      <c r="J444" s="11" t="s">
        <v>1454</v>
      </c>
      <c r="K444" s="60" t="s">
        <v>2431</v>
      </c>
      <c r="L444" s="61" t="s">
        <v>2432</v>
      </c>
    </row>
    <row r="445" spans="1:12" x14ac:dyDescent="0.2">
      <c r="A445" s="4">
        <v>444</v>
      </c>
      <c r="B445" s="9" t="s">
        <v>6</v>
      </c>
      <c r="C445" s="31" t="s">
        <v>1374</v>
      </c>
      <c r="D445" s="27" t="s">
        <v>1370</v>
      </c>
      <c r="E445" s="32" t="s">
        <v>1374</v>
      </c>
      <c r="F445" s="2" t="s">
        <v>623</v>
      </c>
      <c r="G445" s="3" t="s">
        <v>905</v>
      </c>
      <c r="I445" s="8" t="s">
        <v>906</v>
      </c>
      <c r="J445" s="11" t="s">
        <v>1454</v>
      </c>
      <c r="K445" s="60" t="s">
        <v>2433</v>
      </c>
      <c r="L445" s="61" t="s">
        <v>2434</v>
      </c>
    </row>
    <row r="446" spans="1:12" x14ac:dyDescent="0.2">
      <c r="A446" s="4">
        <v>445</v>
      </c>
      <c r="B446" s="9" t="s">
        <v>6</v>
      </c>
      <c r="C446" s="31" t="s">
        <v>1370</v>
      </c>
      <c r="D446" s="27" t="s">
        <v>1370</v>
      </c>
      <c r="E446" s="32" t="s">
        <v>1370</v>
      </c>
      <c r="F446" s="2" t="s">
        <v>624</v>
      </c>
      <c r="G446" s="3" t="s">
        <v>907</v>
      </c>
      <c r="I446" s="8" t="s">
        <v>908</v>
      </c>
      <c r="J446" s="11" t="s">
        <v>1454</v>
      </c>
      <c r="K446" s="60" t="s">
        <v>2435</v>
      </c>
      <c r="L446" s="61" t="s">
        <v>2436</v>
      </c>
    </row>
    <row r="447" spans="1:12" x14ac:dyDescent="0.2">
      <c r="A447" s="4">
        <v>446</v>
      </c>
      <c r="B447" s="9" t="s">
        <v>6</v>
      </c>
      <c r="C447" s="31" t="s">
        <v>1370</v>
      </c>
      <c r="D447" s="27" t="s">
        <v>1370</v>
      </c>
      <c r="E447" s="32" t="s">
        <v>1370</v>
      </c>
      <c r="F447" s="2" t="s">
        <v>625</v>
      </c>
      <c r="G447" s="3" t="s">
        <v>907</v>
      </c>
      <c r="I447" s="8" t="s">
        <v>909</v>
      </c>
      <c r="J447" s="11" t="s">
        <v>1454</v>
      </c>
      <c r="K447" s="60" t="s">
        <v>2437</v>
      </c>
      <c r="L447" s="61" t="s">
        <v>2438</v>
      </c>
    </row>
    <row r="448" spans="1:12" x14ac:dyDescent="0.2">
      <c r="A448" s="4">
        <v>447</v>
      </c>
      <c r="B448" s="9" t="s">
        <v>6</v>
      </c>
      <c r="C448" s="31" t="s">
        <v>1374</v>
      </c>
      <c r="D448" s="27" t="s">
        <v>1370</v>
      </c>
      <c r="E448" s="32" t="s">
        <v>1374</v>
      </c>
      <c r="F448" s="2" t="s">
        <v>626</v>
      </c>
      <c r="G448" s="3" t="s">
        <v>907</v>
      </c>
      <c r="I448" s="8" t="s">
        <v>910</v>
      </c>
      <c r="J448" s="11" t="s">
        <v>1455</v>
      </c>
      <c r="K448" s="60" t="s">
        <v>2439</v>
      </c>
      <c r="L448" s="61" t="s">
        <v>2440</v>
      </c>
    </row>
    <row r="449" spans="1:12" x14ac:dyDescent="0.2">
      <c r="A449" s="4">
        <v>448</v>
      </c>
      <c r="B449" s="9" t="s">
        <v>6</v>
      </c>
      <c r="C449" s="31" t="s">
        <v>1374</v>
      </c>
      <c r="D449" s="27" t="s">
        <v>1370</v>
      </c>
      <c r="E449" s="32" t="s">
        <v>1374</v>
      </c>
      <c r="F449" s="2" t="s">
        <v>627</v>
      </c>
      <c r="G449" s="3" t="s">
        <v>907</v>
      </c>
      <c r="I449" s="8" t="s">
        <v>911</v>
      </c>
      <c r="J449" s="11" t="s">
        <v>1455</v>
      </c>
      <c r="K449" s="60" t="s">
        <v>2441</v>
      </c>
      <c r="L449" s="61" t="s">
        <v>2442</v>
      </c>
    </row>
    <row r="450" spans="1:12" x14ac:dyDescent="0.2">
      <c r="A450" s="4">
        <v>449</v>
      </c>
      <c r="B450" s="9" t="s">
        <v>6</v>
      </c>
      <c r="C450" s="31" t="s">
        <v>1370</v>
      </c>
      <c r="D450" s="27" t="s">
        <v>1370</v>
      </c>
      <c r="E450" s="32" t="s">
        <v>1370</v>
      </c>
      <c r="F450" s="2" t="s">
        <v>628</v>
      </c>
      <c r="G450" s="3" t="s">
        <v>907</v>
      </c>
      <c r="I450" s="8" t="s">
        <v>912</v>
      </c>
      <c r="J450" s="11" t="s">
        <v>1455</v>
      </c>
      <c r="K450" s="60" t="s">
        <v>2443</v>
      </c>
      <c r="L450" s="61" t="s">
        <v>2444</v>
      </c>
    </row>
    <row r="451" spans="1:12" x14ac:dyDescent="0.2">
      <c r="A451" s="4">
        <v>450</v>
      </c>
      <c r="B451" s="9" t="s">
        <v>6</v>
      </c>
      <c r="C451" s="31" t="s">
        <v>1374</v>
      </c>
      <c r="D451" s="27" t="s">
        <v>1370</v>
      </c>
      <c r="E451" s="32" t="s">
        <v>1370</v>
      </c>
      <c r="F451" s="2" t="s">
        <v>629</v>
      </c>
      <c r="G451" s="3" t="s">
        <v>907</v>
      </c>
      <c r="I451" s="8" t="s">
        <v>913</v>
      </c>
      <c r="J451" s="11" t="s">
        <v>1455</v>
      </c>
      <c r="K451" s="60" t="s">
        <v>2445</v>
      </c>
      <c r="L451" s="61" t="s">
        <v>2446</v>
      </c>
    </row>
    <row r="452" spans="1:12" x14ac:dyDescent="0.2">
      <c r="A452" s="4">
        <v>451</v>
      </c>
      <c r="B452" s="9" t="s">
        <v>6</v>
      </c>
      <c r="C452" s="31" t="s">
        <v>1374</v>
      </c>
      <c r="D452" s="27" t="s">
        <v>1370</v>
      </c>
      <c r="E452" s="32" t="s">
        <v>1370</v>
      </c>
      <c r="F452" s="2" t="s">
        <v>630</v>
      </c>
      <c r="G452" s="3" t="s">
        <v>907</v>
      </c>
      <c r="I452" s="8" t="s">
        <v>914</v>
      </c>
      <c r="J452" s="11" t="s">
        <v>1458</v>
      </c>
      <c r="K452" s="60" t="s">
        <v>2447</v>
      </c>
      <c r="L452" s="61" t="s">
        <v>2448</v>
      </c>
    </row>
    <row r="453" spans="1:12" x14ac:dyDescent="0.2">
      <c r="A453" s="4">
        <v>452</v>
      </c>
      <c r="B453" s="9" t="s">
        <v>6</v>
      </c>
      <c r="C453" s="31" t="s">
        <v>1370</v>
      </c>
      <c r="D453" s="27" t="s">
        <v>1370</v>
      </c>
      <c r="E453" s="32" t="s">
        <v>1370</v>
      </c>
      <c r="F453" s="2" t="s">
        <v>1456</v>
      </c>
      <c r="G453" s="3" t="s">
        <v>907</v>
      </c>
      <c r="I453" s="8" t="s">
        <v>1457</v>
      </c>
      <c r="J453" s="11" t="s">
        <v>1458</v>
      </c>
      <c r="K453" s="60" t="s">
        <v>2449</v>
      </c>
      <c r="L453" s="61" t="s">
        <v>2450</v>
      </c>
    </row>
    <row r="454" spans="1:12" x14ac:dyDescent="0.2">
      <c r="A454" s="4">
        <v>453</v>
      </c>
      <c r="B454" s="9" t="s">
        <v>6</v>
      </c>
      <c r="C454" s="31" t="s">
        <v>1374</v>
      </c>
      <c r="D454" s="27" t="s">
        <v>1370</v>
      </c>
      <c r="E454" s="32" t="s">
        <v>1370</v>
      </c>
      <c r="F454" s="2" t="s">
        <v>631</v>
      </c>
      <c r="G454" s="3" t="s">
        <v>907</v>
      </c>
      <c r="I454" s="8" t="s">
        <v>915</v>
      </c>
      <c r="J454" s="11" t="s">
        <v>1458</v>
      </c>
      <c r="K454" s="60" t="s">
        <v>2451</v>
      </c>
      <c r="L454" s="61" t="s">
        <v>2452</v>
      </c>
    </row>
    <row r="455" spans="1:12" x14ac:dyDescent="0.2">
      <c r="A455" s="4">
        <v>454</v>
      </c>
      <c r="B455" s="9" t="s">
        <v>6</v>
      </c>
      <c r="C455" s="31" t="s">
        <v>1374</v>
      </c>
      <c r="D455" s="27" t="s">
        <v>1374</v>
      </c>
      <c r="E455" s="32" t="s">
        <v>1370</v>
      </c>
      <c r="F455" s="2" t="s">
        <v>1516</v>
      </c>
      <c r="G455" s="3" t="s">
        <v>907</v>
      </c>
      <c r="I455" s="8" t="s">
        <v>916</v>
      </c>
      <c r="J455" s="11" t="s">
        <v>1458</v>
      </c>
      <c r="K455" s="60" t="s">
        <v>2453</v>
      </c>
      <c r="L455" s="61" t="s">
        <v>2454</v>
      </c>
    </row>
    <row r="456" spans="1:12" x14ac:dyDescent="0.2">
      <c r="A456" s="4">
        <v>455</v>
      </c>
      <c r="B456" s="9" t="s">
        <v>6</v>
      </c>
      <c r="C456" s="31" t="s">
        <v>1370</v>
      </c>
      <c r="D456" s="27" t="s">
        <v>1370</v>
      </c>
      <c r="E456" s="32" t="s">
        <v>1370</v>
      </c>
      <c r="F456" s="2" t="s">
        <v>632</v>
      </c>
      <c r="G456" s="3" t="s">
        <v>907</v>
      </c>
      <c r="I456" s="8" t="s">
        <v>917</v>
      </c>
      <c r="J456" s="11" t="s">
        <v>1458</v>
      </c>
      <c r="K456" s="60" t="s">
        <v>2455</v>
      </c>
      <c r="L456" s="61" t="s">
        <v>2456</v>
      </c>
    </row>
    <row r="457" spans="1:12" x14ac:dyDescent="0.2">
      <c r="A457" s="4">
        <v>456</v>
      </c>
      <c r="B457" s="9" t="s">
        <v>6</v>
      </c>
      <c r="C457" s="31" t="s">
        <v>1370</v>
      </c>
      <c r="D457" s="27" t="s">
        <v>1370</v>
      </c>
      <c r="E457" s="32" t="s">
        <v>1370</v>
      </c>
      <c r="F457" s="2" t="s">
        <v>633</v>
      </c>
      <c r="G457" s="3" t="s">
        <v>907</v>
      </c>
      <c r="I457" s="8" t="s">
        <v>918</v>
      </c>
      <c r="J457" s="11" t="s">
        <v>1458</v>
      </c>
      <c r="K457" s="60" t="s">
        <v>2457</v>
      </c>
      <c r="L457" s="61" t="s">
        <v>2458</v>
      </c>
    </row>
    <row r="458" spans="1:12" x14ac:dyDescent="0.2">
      <c r="A458" s="4">
        <v>457</v>
      </c>
      <c r="B458" s="9" t="s">
        <v>6</v>
      </c>
      <c r="C458" s="31" t="s">
        <v>1370</v>
      </c>
      <c r="D458" s="27" t="s">
        <v>1370</v>
      </c>
      <c r="E458" s="32" t="s">
        <v>1370</v>
      </c>
      <c r="F458" s="2" t="s">
        <v>634</v>
      </c>
      <c r="G458" s="3" t="s">
        <v>907</v>
      </c>
      <c r="I458" s="8" t="s">
        <v>919</v>
      </c>
      <c r="J458" s="11" t="s">
        <v>1458</v>
      </c>
      <c r="K458" s="60" t="s">
        <v>2459</v>
      </c>
      <c r="L458" s="61" t="s">
        <v>2460</v>
      </c>
    </row>
    <row r="459" spans="1:12" x14ac:dyDescent="0.2">
      <c r="A459" s="4">
        <v>458</v>
      </c>
      <c r="B459" s="9" t="s">
        <v>6</v>
      </c>
      <c r="C459" s="31" t="s">
        <v>1370</v>
      </c>
      <c r="D459" s="27" t="s">
        <v>1370</v>
      </c>
      <c r="E459" s="32" t="s">
        <v>1370</v>
      </c>
      <c r="F459" s="2" t="s">
        <v>635</v>
      </c>
      <c r="G459" s="3" t="s">
        <v>920</v>
      </c>
      <c r="I459" s="8" t="s">
        <v>921</v>
      </c>
      <c r="J459" s="11" t="s">
        <v>1448</v>
      </c>
      <c r="K459" s="60" t="s">
        <v>2461</v>
      </c>
      <c r="L459" s="61" t="s">
        <v>2462</v>
      </c>
    </row>
    <row r="460" spans="1:12" x14ac:dyDescent="0.2">
      <c r="A460" s="4">
        <v>459</v>
      </c>
      <c r="B460" s="9" t="s">
        <v>6</v>
      </c>
      <c r="C460" s="31" t="s">
        <v>1370</v>
      </c>
      <c r="D460" s="27" t="s">
        <v>1370</v>
      </c>
      <c r="E460" s="32" t="s">
        <v>1370</v>
      </c>
      <c r="F460" s="2" t="s">
        <v>636</v>
      </c>
      <c r="G460" s="3" t="s">
        <v>920</v>
      </c>
      <c r="I460" s="8" t="s">
        <v>922</v>
      </c>
      <c r="J460" s="11" t="s">
        <v>1448</v>
      </c>
      <c r="K460" s="60" t="s">
        <v>2463</v>
      </c>
      <c r="L460" s="61" t="s">
        <v>2464</v>
      </c>
    </row>
    <row r="461" spans="1:12" x14ac:dyDescent="0.2">
      <c r="A461" s="4">
        <v>460</v>
      </c>
      <c r="B461" s="9" t="s">
        <v>6</v>
      </c>
      <c r="C461" s="31" t="s">
        <v>1370</v>
      </c>
      <c r="D461" s="27" t="s">
        <v>1370</v>
      </c>
      <c r="E461" s="32" t="s">
        <v>1370</v>
      </c>
      <c r="F461" s="2" t="s">
        <v>637</v>
      </c>
      <c r="G461" s="3" t="s">
        <v>920</v>
      </c>
      <c r="I461" s="8" t="s">
        <v>923</v>
      </c>
      <c r="J461" s="11" t="s">
        <v>1448</v>
      </c>
      <c r="K461" s="60" t="s">
        <v>2465</v>
      </c>
      <c r="L461" s="61" t="s">
        <v>2466</v>
      </c>
    </row>
    <row r="462" spans="1:12" x14ac:dyDescent="0.2">
      <c r="A462" s="4">
        <v>461</v>
      </c>
      <c r="B462" s="9" t="s">
        <v>6</v>
      </c>
      <c r="C462" s="31" t="s">
        <v>1370</v>
      </c>
      <c r="D462" s="27" t="s">
        <v>1370</v>
      </c>
      <c r="E462" s="32" t="s">
        <v>1370</v>
      </c>
      <c r="F462" s="2" t="s">
        <v>639</v>
      </c>
      <c r="G462" s="3" t="s">
        <v>924</v>
      </c>
      <c r="I462" s="8" t="s">
        <v>925</v>
      </c>
      <c r="J462" s="11" t="s">
        <v>1448</v>
      </c>
      <c r="K462" s="60" t="s">
        <v>2467</v>
      </c>
      <c r="L462" s="61" t="s">
        <v>2468</v>
      </c>
    </row>
    <row r="463" spans="1:12" x14ac:dyDescent="0.2">
      <c r="A463" s="4">
        <v>462</v>
      </c>
      <c r="B463" s="9" t="s">
        <v>6</v>
      </c>
      <c r="C463" s="31" t="s">
        <v>1370</v>
      </c>
      <c r="D463" s="27" t="s">
        <v>1370</v>
      </c>
      <c r="E463" s="32" t="s">
        <v>1370</v>
      </c>
      <c r="F463" s="2" t="s">
        <v>640</v>
      </c>
      <c r="G463" s="3" t="s">
        <v>924</v>
      </c>
      <c r="I463" s="8" t="s">
        <v>926</v>
      </c>
      <c r="J463" s="11" t="s">
        <v>1448</v>
      </c>
      <c r="K463" s="60" t="s">
        <v>2469</v>
      </c>
      <c r="L463" s="61" t="s">
        <v>2470</v>
      </c>
    </row>
    <row r="464" spans="1:12" x14ac:dyDescent="0.2">
      <c r="A464" s="4">
        <v>463</v>
      </c>
      <c r="B464" s="9" t="s">
        <v>6</v>
      </c>
      <c r="C464" s="31" t="s">
        <v>1370</v>
      </c>
      <c r="D464" s="27" t="s">
        <v>1370</v>
      </c>
      <c r="E464" s="32" t="s">
        <v>1370</v>
      </c>
      <c r="F464" s="2" t="s">
        <v>641</v>
      </c>
      <c r="G464" s="3" t="s">
        <v>927</v>
      </c>
      <c r="I464" s="8" t="s">
        <v>922</v>
      </c>
      <c r="J464" s="11" t="s">
        <v>1448</v>
      </c>
      <c r="K464" s="60" t="s">
        <v>2471</v>
      </c>
      <c r="L464" s="61" t="s">
        <v>2472</v>
      </c>
    </row>
    <row r="465" spans="1:12" x14ac:dyDescent="0.2">
      <c r="A465" s="4">
        <v>464</v>
      </c>
      <c r="B465" s="9" t="s">
        <v>6</v>
      </c>
      <c r="C465" s="31" t="s">
        <v>1374</v>
      </c>
      <c r="D465" s="27" t="s">
        <v>1370</v>
      </c>
      <c r="E465" s="32" t="s">
        <v>1370</v>
      </c>
      <c r="F465" s="2" t="s">
        <v>638</v>
      </c>
      <c r="G465" s="3" t="s">
        <v>924</v>
      </c>
      <c r="I465" s="8" t="s">
        <v>927</v>
      </c>
      <c r="J465" s="11" t="s">
        <v>1448</v>
      </c>
      <c r="K465" s="60" t="s">
        <v>2473</v>
      </c>
      <c r="L465" s="61" t="s">
        <v>2474</v>
      </c>
    </row>
    <row r="466" spans="1:12" x14ac:dyDescent="0.2">
      <c r="A466" s="4">
        <v>465</v>
      </c>
      <c r="B466" s="9" t="s">
        <v>6</v>
      </c>
      <c r="C466" s="31" t="s">
        <v>1370</v>
      </c>
      <c r="D466" s="27" t="s">
        <v>1370</v>
      </c>
      <c r="E466" s="32" t="s">
        <v>1374</v>
      </c>
      <c r="F466" s="2" t="s">
        <v>645</v>
      </c>
      <c r="G466" s="3" t="s">
        <v>920</v>
      </c>
      <c r="I466" s="8" t="s">
        <v>930</v>
      </c>
      <c r="J466" s="11" t="s">
        <v>1448</v>
      </c>
      <c r="K466" s="60" t="s">
        <v>2475</v>
      </c>
      <c r="L466" s="61" t="s">
        <v>2476</v>
      </c>
    </row>
    <row r="467" spans="1:12" x14ac:dyDescent="0.2">
      <c r="A467" s="4">
        <v>466</v>
      </c>
      <c r="B467" s="9" t="s">
        <v>6</v>
      </c>
      <c r="C467" s="31" t="s">
        <v>1370</v>
      </c>
      <c r="D467" s="27" t="s">
        <v>1370</v>
      </c>
      <c r="E467" s="32" t="s">
        <v>1374</v>
      </c>
      <c r="F467" s="2" t="s">
        <v>646</v>
      </c>
      <c r="G467" s="3" t="s">
        <v>907</v>
      </c>
      <c r="I467" s="8" t="s">
        <v>931</v>
      </c>
      <c r="J467" s="11" t="s">
        <v>1459</v>
      </c>
      <c r="K467" s="60" t="s">
        <v>2477</v>
      </c>
      <c r="L467" s="61" t="s">
        <v>2478</v>
      </c>
    </row>
    <row r="468" spans="1:12" x14ac:dyDescent="0.2">
      <c r="A468" s="4">
        <v>467</v>
      </c>
      <c r="B468" s="9" t="s">
        <v>6</v>
      </c>
      <c r="C468" s="31" t="s">
        <v>1374</v>
      </c>
      <c r="D468" s="27" t="s">
        <v>1370</v>
      </c>
      <c r="E468" s="32" t="s">
        <v>1374</v>
      </c>
      <c r="F468" s="2" t="s">
        <v>647</v>
      </c>
      <c r="G468" s="3" t="s">
        <v>907</v>
      </c>
      <c r="I468" s="8" t="s">
        <v>932</v>
      </c>
      <c r="J468" s="11" t="s">
        <v>1459</v>
      </c>
      <c r="K468" s="60" t="s">
        <v>2479</v>
      </c>
      <c r="L468" s="61" t="s">
        <v>2480</v>
      </c>
    </row>
    <row r="469" spans="1:12" x14ac:dyDescent="0.2">
      <c r="A469" s="4">
        <v>468</v>
      </c>
      <c r="B469" s="9" t="s">
        <v>6</v>
      </c>
      <c r="C469" s="31" t="s">
        <v>1374</v>
      </c>
      <c r="D469" s="27" t="s">
        <v>1370</v>
      </c>
      <c r="E469" s="32" t="s">
        <v>1370</v>
      </c>
      <c r="F469" s="2" t="s">
        <v>648</v>
      </c>
      <c r="G469" s="3" t="s">
        <v>907</v>
      </c>
      <c r="I469" s="8" t="s">
        <v>933</v>
      </c>
      <c r="J469" s="11" t="s">
        <v>1459</v>
      </c>
      <c r="K469" s="60" t="s">
        <v>2481</v>
      </c>
      <c r="L469" s="61" t="s">
        <v>2482</v>
      </c>
    </row>
    <row r="470" spans="1:12" x14ac:dyDescent="0.2">
      <c r="A470" s="4">
        <v>469</v>
      </c>
      <c r="B470" s="9" t="s">
        <v>6</v>
      </c>
      <c r="C470" s="31" t="s">
        <v>1374</v>
      </c>
      <c r="D470" s="27" t="s">
        <v>1370</v>
      </c>
      <c r="E470" s="32" t="s">
        <v>1370</v>
      </c>
      <c r="F470" s="2" t="s">
        <v>631</v>
      </c>
      <c r="G470" s="3" t="s">
        <v>907</v>
      </c>
      <c r="I470" s="8" t="s">
        <v>915</v>
      </c>
      <c r="J470" s="11" t="s">
        <v>1459</v>
      </c>
      <c r="K470" s="60" t="s">
        <v>2483</v>
      </c>
      <c r="L470" s="61" t="s">
        <v>2484</v>
      </c>
    </row>
    <row r="471" spans="1:12" x14ac:dyDescent="0.2">
      <c r="A471" s="4">
        <v>470</v>
      </c>
      <c r="B471" s="9" t="s">
        <v>6</v>
      </c>
      <c r="C471" s="31" t="s">
        <v>1374</v>
      </c>
      <c r="D471" s="27" t="s">
        <v>1370</v>
      </c>
      <c r="E471" s="32" t="s">
        <v>1370</v>
      </c>
      <c r="F471" s="2" t="s">
        <v>649</v>
      </c>
      <c r="G471" s="3" t="s">
        <v>907</v>
      </c>
      <c r="I471" s="8" t="s">
        <v>934</v>
      </c>
      <c r="J471" s="11" t="s">
        <v>1459</v>
      </c>
      <c r="K471" s="60" t="s">
        <v>2485</v>
      </c>
      <c r="L471" s="61" t="s">
        <v>2486</v>
      </c>
    </row>
    <row r="472" spans="1:12" x14ac:dyDescent="0.2">
      <c r="A472" s="4">
        <v>471</v>
      </c>
      <c r="B472" s="9" t="s">
        <v>6</v>
      </c>
      <c r="C472" s="31" t="s">
        <v>1370</v>
      </c>
      <c r="D472" s="27" t="s">
        <v>1370</v>
      </c>
      <c r="E472" s="32" t="s">
        <v>1370</v>
      </c>
      <c r="F472" s="2" t="s">
        <v>1443</v>
      </c>
      <c r="G472" s="3" t="s">
        <v>907</v>
      </c>
      <c r="I472" s="8" t="s">
        <v>974</v>
      </c>
      <c r="J472" s="11" t="s">
        <v>1459</v>
      </c>
      <c r="K472" s="60" t="s">
        <v>2487</v>
      </c>
      <c r="L472" s="61" t="s">
        <v>2488</v>
      </c>
    </row>
    <row r="473" spans="1:12" x14ac:dyDescent="0.2">
      <c r="A473" s="4">
        <v>472</v>
      </c>
      <c r="B473" s="9" t="s">
        <v>6</v>
      </c>
      <c r="C473" s="31" t="s">
        <v>1374</v>
      </c>
      <c r="D473" s="27" t="s">
        <v>1370</v>
      </c>
      <c r="E473" s="32" t="s">
        <v>1374</v>
      </c>
      <c r="F473" s="2" t="s">
        <v>650</v>
      </c>
      <c r="G473" s="3" t="s">
        <v>907</v>
      </c>
      <c r="I473" s="8" t="s">
        <v>935</v>
      </c>
      <c r="J473" s="11" t="s">
        <v>1459</v>
      </c>
      <c r="K473" s="60" t="s">
        <v>2489</v>
      </c>
      <c r="L473" s="61" t="s">
        <v>2490</v>
      </c>
    </row>
    <row r="474" spans="1:12" x14ac:dyDescent="0.2">
      <c r="A474" s="4">
        <v>473</v>
      </c>
      <c r="B474" s="9" t="s">
        <v>6</v>
      </c>
      <c r="C474" s="31" t="s">
        <v>1374</v>
      </c>
      <c r="D474" s="27" t="s">
        <v>1374</v>
      </c>
      <c r="E474" s="32" t="s">
        <v>1374</v>
      </c>
      <c r="F474" s="2" t="s">
        <v>627</v>
      </c>
      <c r="G474" s="3" t="s">
        <v>907</v>
      </c>
      <c r="I474" s="8" t="s">
        <v>911</v>
      </c>
      <c r="J474" s="11" t="s">
        <v>1459</v>
      </c>
      <c r="K474" s="60" t="s">
        <v>2491</v>
      </c>
      <c r="L474" s="61" t="s">
        <v>2492</v>
      </c>
    </row>
    <row r="475" spans="1:12" x14ac:dyDescent="0.2">
      <c r="A475" s="4">
        <v>474</v>
      </c>
      <c r="B475" s="9" t="s">
        <v>6</v>
      </c>
      <c r="C475" s="31" t="s">
        <v>1374</v>
      </c>
      <c r="D475" s="27" t="s">
        <v>1370</v>
      </c>
      <c r="E475" s="32" t="s">
        <v>1374</v>
      </c>
      <c r="F475" s="2" t="s">
        <v>651</v>
      </c>
      <c r="G475" s="3" t="s">
        <v>907</v>
      </c>
      <c r="I475" s="8" t="s">
        <v>936</v>
      </c>
      <c r="J475" s="11" t="s">
        <v>1459</v>
      </c>
      <c r="K475" s="60" t="s">
        <v>2493</v>
      </c>
      <c r="L475" s="61" t="s">
        <v>2494</v>
      </c>
    </row>
    <row r="476" spans="1:12" x14ac:dyDescent="0.2">
      <c r="A476" s="4">
        <v>475</v>
      </c>
      <c r="B476" s="9" t="s">
        <v>6</v>
      </c>
      <c r="C476" s="31" t="s">
        <v>1370</v>
      </c>
      <c r="D476" s="27" t="s">
        <v>1370</v>
      </c>
      <c r="E476" s="32" t="s">
        <v>1370</v>
      </c>
      <c r="F476" s="2" t="s">
        <v>652</v>
      </c>
      <c r="G476" s="3" t="s">
        <v>907</v>
      </c>
      <c r="I476" s="8" t="s">
        <v>937</v>
      </c>
      <c r="J476" s="11" t="s">
        <v>1454</v>
      </c>
      <c r="K476" s="60" t="s">
        <v>2495</v>
      </c>
      <c r="L476" s="61" t="s">
        <v>2496</v>
      </c>
    </row>
    <row r="477" spans="1:12" x14ac:dyDescent="0.2">
      <c r="A477" s="4">
        <v>476</v>
      </c>
      <c r="B477" s="9" t="s">
        <v>6</v>
      </c>
      <c r="C477" s="31" t="s">
        <v>1370</v>
      </c>
      <c r="D477" s="27" t="s">
        <v>1370</v>
      </c>
      <c r="E477" s="32" t="s">
        <v>1374</v>
      </c>
      <c r="F477" s="2" t="s">
        <v>653</v>
      </c>
      <c r="G477" s="3" t="s">
        <v>907</v>
      </c>
      <c r="I477" s="8" t="s">
        <v>938</v>
      </c>
      <c r="J477" s="11" t="s">
        <v>1454</v>
      </c>
      <c r="K477" s="60" t="s">
        <v>2497</v>
      </c>
      <c r="L477" s="61" t="s">
        <v>2498</v>
      </c>
    </row>
    <row r="478" spans="1:12" x14ac:dyDescent="0.2">
      <c r="A478" s="4">
        <v>477</v>
      </c>
      <c r="B478" s="9" t="s">
        <v>6</v>
      </c>
      <c r="C478" s="31" t="s">
        <v>1374</v>
      </c>
      <c r="D478" s="27" t="s">
        <v>1370</v>
      </c>
      <c r="E478" s="32" t="s">
        <v>1374</v>
      </c>
      <c r="F478" s="2" t="s">
        <v>654</v>
      </c>
      <c r="G478" s="3" t="s">
        <v>907</v>
      </c>
      <c r="I478" s="8" t="s">
        <v>906</v>
      </c>
      <c r="J478" s="11" t="s">
        <v>1454</v>
      </c>
      <c r="K478" s="60" t="s">
        <v>2499</v>
      </c>
      <c r="L478" s="61" t="s">
        <v>2500</v>
      </c>
    </row>
    <row r="479" spans="1:12" x14ac:dyDescent="0.2">
      <c r="A479" s="4">
        <v>478</v>
      </c>
      <c r="B479" s="9" t="s">
        <v>6</v>
      </c>
      <c r="C479" s="31" t="s">
        <v>1370</v>
      </c>
      <c r="D479" s="27" t="s">
        <v>1370</v>
      </c>
      <c r="E479" s="32" t="s">
        <v>1374</v>
      </c>
      <c r="F479" s="2" t="s">
        <v>655</v>
      </c>
      <c r="G479" s="3" t="s">
        <v>17</v>
      </c>
      <c r="I479" s="8" t="s">
        <v>939</v>
      </c>
      <c r="J479" s="11" t="s">
        <v>1454</v>
      </c>
      <c r="K479" s="60" t="s">
        <v>2501</v>
      </c>
      <c r="L479" s="61" t="s">
        <v>2502</v>
      </c>
    </row>
    <row r="480" spans="1:12" x14ac:dyDescent="0.2">
      <c r="A480" s="4">
        <v>479</v>
      </c>
      <c r="B480" s="9" t="s">
        <v>6</v>
      </c>
      <c r="C480" s="31" t="s">
        <v>1370</v>
      </c>
      <c r="D480" s="27" t="s">
        <v>1370</v>
      </c>
      <c r="E480" s="32" t="s">
        <v>1370</v>
      </c>
      <c r="F480" s="2" t="s">
        <v>656</v>
      </c>
      <c r="G480" s="3" t="s">
        <v>17</v>
      </c>
      <c r="I480" s="8" t="s">
        <v>940</v>
      </c>
      <c r="J480" s="11" t="s">
        <v>1454</v>
      </c>
      <c r="K480" s="60" t="s">
        <v>2503</v>
      </c>
      <c r="L480" s="61" t="s">
        <v>2504</v>
      </c>
    </row>
    <row r="481" spans="1:12" x14ac:dyDescent="0.2">
      <c r="A481" s="4">
        <v>480</v>
      </c>
      <c r="B481" s="9" t="s">
        <v>6</v>
      </c>
      <c r="C481" s="31" t="s">
        <v>1374</v>
      </c>
      <c r="D481" s="27" t="s">
        <v>1374</v>
      </c>
      <c r="E481" s="32" t="s">
        <v>1374</v>
      </c>
      <c r="F481" s="2" t="s">
        <v>657</v>
      </c>
      <c r="G481" s="3" t="s">
        <v>17</v>
      </c>
      <c r="I481" s="8" t="s">
        <v>941</v>
      </c>
      <c r="J481" s="11" t="s">
        <v>1452</v>
      </c>
      <c r="K481" s="60" t="s">
        <v>2505</v>
      </c>
      <c r="L481" s="61" t="s">
        <v>2506</v>
      </c>
    </row>
    <row r="482" spans="1:12" x14ac:dyDescent="0.2">
      <c r="A482" s="4">
        <v>481</v>
      </c>
      <c r="B482" s="9" t="s">
        <v>6</v>
      </c>
      <c r="C482" s="31" t="s">
        <v>1370</v>
      </c>
      <c r="D482" s="27" t="s">
        <v>1370</v>
      </c>
      <c r="E482" s="32" t="s">
        <v>1374</v>
      </c>
      <c r="F482" s="2" t="s">
        <v>658</v>
      </c>
      <c r="G482" s="3" t="s">
        <v>901</v>
      </c>
      <c r="I482" s="8" t="s">
        <v>899</v>
      </c>
      <c r="J482" s="11" t="s">
        <v>1452</v>
      </c>
      <c r="K482" s="60" t="s">
        <v>2507</v>
      </c>
      <c r="L482" s="61" t="s">
        <v>2508</v>
      </c>
    </row>
    <row r="483" spans="1:12" x14ac:dyDescent="0.2">
      <c r="A483" s="4">
        <v>482</v>
      </c>
      <c r="B483" s="9" t="s">
        <v>6</v>
      </c>
      <c r="C483" s="31" t="s">
        <v>1374</v>
      </c>
      <c r="D483" s="27" t="s">
        <v>1370</v>
      </c>
      <c r="E483" s="32" t="s">
        <v>1370</v>
      </c>
      <c r="F483" s="2" t="s">
        <v>617</v>
      </c>
      <c r="G483" s="3" t="s">
        <v>17</v>
      </c>
      <c r="I483" s="8" t="s">
        <v>898</v>
      </c>
      <c r="J483" s="11" t="s">
        <v>1371</v>
      </c>
      <c r="K483" s="60" t="s">
        <v>2509</v>
      </c>
      <c r="L483" s="61" t="s">
        <v>2510</v>
      </c>
    </row>
    <row r="484" spans="1:12" x14ac:dyDescent="0.2">
      <c r="A484" s="4">
        <v>483</v>
      </c>
      <c r="B484" s="9" t="s">
        <v>6</v>
      </c>
      <c r="C484" s="31" t="s">
        <v>1374</v>
      </c>
      <c r="D484" s="27" t="s">
        <v>1370</v>
      </c>
      <c r="E484" s="32" t="s">
        <v>1370</v>
      </c>
      <c r="F484" s="2" t="s">
        <v>659</v>
      </c>
      <c r="G484" s="3" t="s">
        <v>17</v>
      </c>
      <c r="I484" s="8" t="s">
        <v>942</v>
      </c>
      <c r="J484" s="11" t="s">
        <v>1371</v>
      </c>
      <c r="K484" s="60" t="s">
        <v>2511</v>
      </c>
      <c r="L484" s="61" t="s">
        <v>2512</v>
      </c>
    </row>
    <row r="485" spans="1:12" x14ac:dyDescent="0.2">
      <c r="A485" s="4">
        <v>484</v>
      </c>
      <c r="B485" s="9" t="s">
        <v>6</v>
      </c>
      <c r="C485" s="31" t="s">
        <v>1374</v>
      </c>
      <c r="D485" s="27" t="s">
        <v>1374</v>
      </c>
      <c r="E485" s="32" t="s">
        <v>1370</v>
      </c>
      <c r="F485" s="2" t="s">
        <v>660</v>
      </c>
      <c r="G485" s="3" t="s">
        <v>17</v>
      </c>
      <c r="I485" s="8" t="s">
        <v>943</v>
      </c>
      <c r="J485" s="11" t="s">
        <v>1371</v>
      </c>
      <c r="K485" s="60" t="s">
        <v>2513</v>
      </c>
      <c r="L485" s="61" t="s">
        <v>2514</v>
      </c>
    </row>
    <row r="486" spans="1:12" x14ac:dyDescent="0.2">
      <c r="A486" s="4">
        <v>485</v>
      </c>
      <c r="B486" s="9" t="s">
        <v>6</v>
      </c>
      <c r="C486" s="31" t="s">
        <v>1374</v>
      </c>
      <c r="D486" s="27" t="s">
        <v>1374</v>
      </c>
      <c r="E486" s="32" t="s">
        <v>1370</v>
      </c>
      <c r="F486" s="2" t="s">
        <v>661</v>
      </c>
      <c r="G486" s="3" t="s">
        <v>17</v>
      </c>
      <c r="I486" s="8" t="s">
        <v>944</v>
      </c>
      <c r="J486" s="11" t="s">
        <v>1371</v>
      </c>
      <c r="K486" s="60" t="s">
        <v>2515</v>
      </c>
      <c r="L486" s="61" t="s">
        <v>2516</v>
      </c>
    </row>
    <row r="487" spans="1:12" x14ac:dyDescent="0.2">
      <c r="A487" s="4">
        <v>486</v>
      </c>
      <c r="B487" s="9" t="s">
        <v>6</v>
      </c>
      <c r="C487" s="31" t="s">
        <v>1374</v>
      </c>
      <c r="D487" s="27" t="s">
        <v>1374</v>
      </c>
      <c r="E487" s="32" t="s">
        <v>1374</v>
      </c>
      <c r="F487" s="2" t="s">
        <v>662</v>
      </c>
      <c r="G487" s="3" t="s">
        <v>12</v>
      </c>
      <c r="I487" s="8" t="s">
        <v>945</v>
      </c>
      <c r="J487" s="11" t="s">
        <v>1371</v>
      </c>
      <c r="K487" s="60" t="s">
        <v>2517</v>
      </c>
      <c r="L487" s="61" t="s">
        <v>2518</v>
      </c>
    </row>
    <row r="488" spans="1:12" x14ac:dyDescent="0.2">
      <c r="A488" s="4">
        <v>487</v>
      </c>
      <c r="B488" s="9" t="s">
        <v>6</v>
      </c>
      <c r="C488" s="31" t="s">
        <v>1370</v>
      </c>
      <c r="D488" s="27" t="s">
        <v>1374</v>
      </c>
      <c r="E488" s="32" t="s">
        <v>1374</v>
      </c>
      <c r="F488" s="2" t="s">
        <v>663</v>
      </c>
      <c r="G488" s="3" t="s">
        <v>946</v>
      </c>
      <c r="I488" s="8" t="s">
        <v>35</v>
      </c>
      <c r="J488" s="11" t="s">
        <v>1371</v>
      </c>
      <c r="K488" s="60" t="s">
        <v>2519</v>
      </c>
      <c r="L488" s="61" t="s">
        <v>2520</v>
      </c>
    </row>
    <row r="489" spans="1:12" x14ac:dyDescent="0.2">
      <c r="A489" s="4">
        <v>488</v>
      </c>
      <c r="B489" s="9" t="s">
        <v>6</v>
      </c>
      <c r="C489" s="31" t="s">
        <v>1370</v>
      </c>
      <c r="D489" s="27" t="s">
        <v>1370</v>
      </c>
      <c r="E489" s="32" t="s">
        <v>1374</v>
      </c>
      <c r="F489" s="2" t="s">
        <v>664</v>
      </c>
      <c r="G489" s="3" t="s">
        <v>947</v>
      </c>
      <c r="I489" s="8" t="s">
        <v>948</v>
      </c>
      <c r="J489" s="11" t="s">
        <v>1371</v>
      </c>
      <c r="K489" s="60" t="s">
        <v>2521</v>
      </c>
      <c r="L489" s="61" t="s">
        <v>2522</v>
      </c>
    </row>
    <row r="490" spans="1:12" x14ac:dyDescent="0.2">
      <c r="A490" s="4">
        <v>489</v>
      </c>
      <c r="B490" s="9" t="s">
        <v>6</v>
      </c>
      <c r="C490" s="31" t="s">
        <v>1370</v>
      </c>
      <c r="D490" s="27" t="s">
        <v>1370</v>
      </c>
      <c r="E490" s="32" t="s">
        <v>1370</v>
      </c>
      <c r="F490" s="2" t="s">
        <v>665</v>
      </c>
      <c r="G490" s="3" t="s">
        <v>9</v>
      </c>
      <c r="I490" s="8" t="s">
        <v>949</v>
      </c>
      <c r="J490" s="11" t="s">
        <v>1371</v>
      </c>
      <c r="K490" s="60" t="s">
        <v>2523</v>
      </c>
      <c r="L490" s="61" t="s">
        <v>2524</v>
      </c>
    </row>
    <row r="491" spans="1:12" x14ac:dyDescent="0.2">
      <c r="A491" s="4">
        <v>490</v>
      </c>
      <c r="B491" s="9" t="s">
        <v>6</v>
      </c>
      <c r="C491" s="31" t="s">
        <v>1374</v>
      </c>
      <c r="D491" s="27" t="s">
        <v>1370</v>
      </c>
      <c r="E491" s="32" t="s">
        <v>1374</v>
      </c>
      <c r="F491" s="2" t="s">
        <v>666</v>
      </c>
      <c r="G491" s="3" t="s">
        <v>9</v>
      </c>
      <c r="I491" s="8" t="s">
        <v>950</v>
      </c>
      <c r="J491" s="11" t="s">
        <v>1371</v>
      </c>
      <c r="K491" s="60" t="s">
        <v>2525</v>
      </c>
      <c r="L491" s="61" t="s">
        <v>2526</v>
      </c>
    </row>
    <row r="492" spans="1:12" x14ac:dyDescent="0.2">
      <c r="A492" s="4">
        <v>491</v>
      </c>
      <c r="B492" s="9" t="s">
        <v>6</v>
      </c>
      <c r="C492" s="31" t="s">
        <v>1370</v>
      </c>
      <c r="D492" s="27" t="s">
        <v>1370</v>
      </c>
      <c r="E492" s="32" t="s">
        <v>1374</v>
      </c>
      <c r="F492" s="2" t="s">
        <v>667</v>
      </c>
      <c r="G492" s="3" t="s">
        <v>951</v>
      </c>
      <c r="I492" s="8" t="s">
        <v>952</v>
      </c>
      <c r="J492" s="11" t="s">
        <v>1460</v>
      </c>
      <c r="K492" s="60" t="s">
        <v>2527</v>
      </c>
      <c r="L492" s="61" t="s">
        <v>2528</v>
      </c>
    </row>
    <row r="493" spans="1:12" x14ac:dyDescent="0.2">
      <c r="A493" s="4">
        <v>492</v>
      </c>
      <c r="B493" s="9" t="s">
        <v>6</v>
      </c>
      <c r="C493" s="31" t="s">
        <v>1370</v>
      </c>
      <c r="D493" s="27" t="s">
        <v>1370</v>
      </c>
      <c r="E493" s="32" t="s">
        <v>1370</v>
      </c>
      <c r="F493" s="2" t="s">
        <v>668</v>
      </c>
      <c r="G493" s="3" t="s">
        <v>953</v>
      </c>
      <c r="I493" s="8" t="s">
        <v>940</v>
      </c>
      <c r="J493" s="11" t="s">
        <v>1461</v>
      </c>
      <c r="K493" s="60" t="s">
        <v>2529</v>
      </c>
      <c r="L493" s="61" t="s">
        <v>2530</v>
      </c>
    </row>
    <row r="494" spans="1:12" x14ac:dyDescent="0.2">
      <c r="A494" s="4">
        <v>493</v>
      </c>
      <c r="B494" s="9" t="s">
        <v>6</v>
      </c>
      <c r="C494" s="31" t="s">
        <v>1370</v>
      </c>
      <c r="D494" s="27" t="s">
        <v>1370</v>
      </c>
      <c r="E494" s="32" t="s">
        <v>1370</v>
      </c>
      <c r="F494" s="2" t="s">
        <v>669</v>
      </c>
      <c r="G494" s="3" t="s">
        <v>953</v>
      </c>
      <c r="I494" s="8" t="s">
        <v>954</v>
      </c>
      <c r="J494" s="11" t="s">
        <v>1461</v>
      </c>
      <c r="K494" s="60" t="s">
        <v>2531</v>
      </c>
      <c r="L494" s="61" t="s">
        <v>2532</v>
      </c>
    </row>
    <row r="495" spans="1:12" x14ac:dyDescent="0.2">
      <c r="A495" s="4">
        <v>494</v>
      </c>
      <c r="B495" s="9" t="s">
        <v>6</v>
      </c>
      <c r="C495" s="31" t="s">
        <v>1370</v>
      </c>
      <c r="D495" s="27" t="s">
        <v>1370</v>
      </c>
      <c r="E495" s="32" t="s">
        <v>1370</v>
      </c>
      <c r="F495" s="2" t="s">
        <v>670</v>
      </c>
      <c r="G495" s="3" t="s">
        <v>953</v>
      </c>
      <c r="I495" s="8" t="s">
        <v>955</v>
      </c>
      <c r="J495" s="11" t="s">
        <v>1461</v>
      </c>
      <c r="K495" s="60" t="s">
        <v>2533</v>
      </c>
      <c r="L495" s="61" t="s">
        <v>2534</v>
      </c>
    </row>
    <row r="496" spans="1:12" x14ac:dyDescent="0.2">
      <c r="A496" s="4">
        <v>495</v>
      </c>
      <c r="B496" s="9" t="s">
        <v>6</v>
      </c>
      <c r="C496" s="31" t="s">
        <v>1370</v>
      </c>
      <c r="D496" s="27" t="s">
        <v>1370</v>
      </c>
      <c r="E496" s="32" t="s">
        <v>1370</v>
      </c>
      <c r="F496" s="2" t="s">
        <v>671</v>
      </c>
      <c r="G496" s="3" t="s">
        <v>956</v>
      </c>
      <c r="I496" s="8" t="s">
        <v>953</v>
      </c>
      <c r="J496" s="11" t="s">
        <v>1459</v>
      </c>
      <c r="K496" s="60" t="s">
        <v>2535</v>
      </c>
      <c r="L496" s="61" t="s">
        <v>2536</v>
      </c>
    </row>
    <row r="497" spans="1:12" x14ac:dyDescent="0.2">
      <c r="A497" s="4">
        <v>496</v>
      </c>
      <c r="B497" s="9" t="s">
        <v>6</v>
      </c>
      <c r="C497" s="31" t="s">
        <v>1374</v>
      </c>
      <c r="D497" s="27" t="s">
        <v>1370</v>
      </c>
      <c r="E497" s="32" t="s">
        <v>1370</v>
      </c>
      <c r="F497" s="2" t="s">
        <v>1462</v>
      </c>
      <c r="G497" s="3" t="s">
        <v>956</v>
      </c>
      <c r="I497" s="8" t="s">
        <v>1463</v>
      </c>
      <c r="J497" s="11" t="s">
        <v>1459</v>
      </c>
      <c r="K497" s="60" t="s">
        <v>2537</v>
      </c>
      <c r="L497" s="61" t="s">
        <v>2538</v>
      </c>
    </row>
    <row r="498" spans="1:12" x14ac:dyDescent="0.2">
      <c r="A498" s="4">
        <v>497</v>
      </c>
      <c r="B498" s="9" t="s">
        <v>6</v>
      </c>
      <c r="C498" s="31" t="s">
        <v>1374</v>
      </c>
      <c r="D498" s="27" t="s">
        <v>1370</v>
      </c>
      <c r="E498" s="32" t="s">
        <v>1370</v>
      </c>
      <c r="F498" s="2" t="s">
        <v>673</v>
      </c>
      <c r="G498" s="3" t="s">
        <v>956</v>
      </c>
      <c r="I498" s="8" t="s">
        <v>935</v>
      </c>
      <c r="J498" s="11" t="s">
        <v>1459</v>
      </c>
      <c r="K498" s="60" t="s">
        <v>2539</v>
      </c>
      <c r="L498" s="61" t="s">
        <v>2540</v>
      </c>
    </row>
    <row r="499" spans="1:12" x14ac:dyDescent="0.2">
      <c r="A499" s="4">
        <v>498</v>
      </c>
      <c r="B499" s="9" t="s">
        <v>6</v>
      </c>
      <c r="C499" s="31" t="s">
        <v>1374</v>
      </c>
      <c r="D499" s="27" t="s">
        <v>1374</v>
      </c>
      <c r="E499" s="32" t="s">
        <v>1370</v>
      </c>
      <c r="F499" s="2" t="s">
        <v>674</v>
      </c>
      <c r="G499" s="3" t="s">
        <v>956</v>
      </c>
      <c r="I499" s="8" t="s">
        <v>958</v>
      </c>
      <c r="J499" s="11" t="s">
        <v>1459</v>
      </c>
      <c r="K499" s="60" t="s">
        <v>2541</v>
      </c>
      <c r="L499" s="61" t="s">
        <v>2542</v>
      </c>
    </row>
    <row r="500" spans="1:12" x14ac:dyDescent="0.2">
      <c r="A500" s="4">
        <v>499</v>
      </c>
      <c r="B500" s="9" t="s">
        <v>6</v>
      </c>
      <c r="C500" s="31" t="s">
        <v>1374</v>
      </c>
      <c r="D500" s="27" t="s">
        <v>1374</v>
      </c>
      <c r="E500" s="32" t="s">
        <v>1370</v>
      </c>
      <c r="F500" s="2" t="s">
        <v>675</v>
      </c>
      <c r="G500" s="3" t="s">
        <v>956</v>
      </c>
      <c r="I500" s="8" t="s">
        <v>959</v>
      </c>
      <c r="J500" s="11" t="s">
        <v>1459</v>
      </c>
      <c r="K500" s="60" t="s">
        <v>2543</v>
      </c>
      <c r="L500" s="61" t="s">
        <v>2544</v>
      </c>
    </row>
    <row r="501" spans="1:12" x14ac:dyDescent="0.2">
      <c r="A501" s="4">
        <v>500</v>
      </c>
      <c r="B501" s="9" t="s">
        <v>6</v>
      </c>
      <c r="C501" s="31" t="s">
        <v>1374</v>
      </c>
      <c r="D501" s="27" t="s">
        <v>1370</v>
      </c>
      <c r="E501" s="32" t="s">
        <v>1370</v>
      </c>
      <c r="F501" s="2" t="s">
        <v>676</v>
      </c>
      <c r="G501" s="3" t="s">
        <v>956</v>
      </c>
      <c r="I501" s="8" t="s">
        <v>915</v>
      </c>
      <c r="J501" s="11" t="s">
        <v>1459</v>
      </c>
      <c r="K501" s="60" t="s">
        <v>2545</v>
      </c>
      <c r="L501" s="61" t="s">
        <v>2546</v>
      </c>
    </row>
    <row r="502" spans="1:12" x14ac:dyDescent="0.2">
      <c r="A502" s="4">
        <v>501</v>
      </c>
      <c r="B502" s="9" t="s">
        <v>6</v>
      </c>
      <c r="C502" s="31" t="s">
        <v>1374</v>
      </c>
      <c r="D502" s="27" t="s">
        <v>1370</v>
      </c>
      <c r="E502" s="32" t="s">
        <v>1370</v>
      </c>
      <c r="F502" s="2" t="s">
        <v>677</v>
      </c>
      <c r="G502" s="3" t="s">
        <v>960</v>
      </c>
      <c r="I502" s="8" t="s">
        <v>961</v>
      </c>
      <c r="J502" s="11" t="s">
        <v>1459</v>
      </c>
      <c r="K502" s="60" t="s">
        <v>2547</v>
      </c>
      <c r="L502" s="61" t="s">
        <v>2548</v>
      </c>
    </row>
    <row r="503" spans="1:12" x14ac:dyDescent="0.2">
      <c r="A503" s="4">
        <v>502</v>
      </c>
      <c r="B503" s="9" t="s">
        <v>6</v>
      </c>
      <c r="C503" s="31" t="s">
        <v>1370</v>
      </c>
      <c r="D503" s="27" t="s">
        <v>1370</v>
      </c>
      <c r="E503" s="32" t="s">
        <v>1370</v>
      </c>
      <c r="F503" s="2" t="s">
        <v>678</v>
      </c>
      <c r="G503" s="3" t="s">
        <v>960</v>
      </c>
      <c r="I503" s="8" t="s">
        <v>962</v>
      </c>
      <c r="J503" s="11" t="s">
        <v>1459</v>
      </c>
      <c r="K503" s="60" t="s">
        <v>2549</v>
      </c>
      <c r="L503" s="61" t="s">
        <v>2550</v>
      </c>
    </row>
    <row r="504" spans="1:12" x14ac:dyDescent="0.2">
      <c r="A504" s="4">
        <v>503</v>
      </c>
      <c r="B504" s="9" t="s">
        <v>6</v>
      </c>
      <c r="C504" s="31" t="s">
        <v>1370</v>
      </c>
      <c r="D504" s="27" t="s">
        <v>1370</v>
      </c>
      <c r="E504" s="32" t="s">
        <v>1370</v>
      </c>
      <c r="F504" s="2" t="s">
        <v>679</v>
      </c>
      <c r="G504" s="3" t="s">
        <v>960</v>
      </c>
      <c r="I504" s="8" t="s">
        <v>963</v>
      </c>
      <c r="J504" s="11" t="s">
        <v>1458</v>
      </c>
      <c r="K504" s="60" t="s">
        <v>2551</v>
      </c>
      <c r="L504" s="61" t="s">
        <v>2552</v>
      </c>
    </row>
    <row r="505" spans="1:12" x14ac:dyDescent="0.2">
      <c r="A505" s="4">
        <v>504</v>
      </c>
      <c r="B505" s="9" t="s">
        <v>6</v>
      </c>
      <c r="C505" s="31" t="s">
        <v>1370</v>
      </c>
      <c r="D505" s="27" t="s">
        <v>1370</v>
      </c>
      <c r="E505" s="32" t="s">
        <v>1370</v>
      </c>
      <c r="F505" s="2" t="s">
        <v>680</v>
      </c>
      <c r="G505" s="3" t="s">
        <v>963</v>
      </c>
      <c r="I505" s="8" t="s">
        <v>914</v>
      </c>
      <c r="J505" s="11" t="s">
        <v>1458</v>
      </c>
      <c r="K505" s="60" t="s">
        <v>2553</v>
      </c>
      <c r="L505" s="61" t="s">
        <v>2554</v>
      </c>
    </row>
    <row r="506" spans="1:12" x14ac:dyDescent="0.2">
      <c r="A506" s="4">
        <v>505</v>
      </c>
      <c r="B506" s="9" t="s">
        <v>6</v>
      </c>
      <c r="C506" s="31" t="s">
        <v>1370</v>
      </c>
      <c r="D506" s="27" t="s">
        <v>1370</v>
      </c>
      <c r="E506" s="32" t="s">
        <v>1370</v>
      </c>
      <c r="F506" s="2" t="s">
        <v>681</v>
      </c>
      <c r="G506" s="3" t="s">
        <v>924</v>
      </c>
      <c r="I506" s="8" t="s">
        <v>965</v>
      </c>
      <c r="J506" s="11" t="s">
        <v>1465</v>
      </c>
      <c r="K506" s="60" t="s">
        <v>2555</v>
      </c>
      <c r="L506" s="61" t="s">
        <v>2556</v>
      </c>
    </row>
    <row r="507" spans="1:12" x14ac:dyDescent="0.2">
      <c r="A507" s="4">
        <v>506</v>
      </c>
      <c r="B507" s="9" t="s">
        <v>6</v>
      </c>
      <c r="C507" s="31" t="s">
        <v>1370</v>
      </c>
      <c r="D507" s="27" t="s">
        <v>1370</v>
      </c>
      <c r="E507" s="32" t="s">
        <v>1370</v>
      </c>
      <c r="F507" s="2" t="s">
        <v>1217</v>
      </c>
      <c r="G507" s="3" t="s">
        <v>927</v>
      </c>
      <c r="I507" s="8" t="s">
        <v>964</v>
      </c>
      <c r="J507" s="11" t="s">
        <v>1465</v>
      </c>
      <c r="K507" s="60" t="s">
        <v>2557</v>
      </c>
      <c r="L507" s="61" t="s">
        <v>2558</v>
      </c>
    </row>
    <row r="508" spans="1:12" x14ac:dyDescent="0.2">
      <c r="A508" s="4">
        <v>507</v>
      </c>
      <c r="B508" s="9" t="s">
        <v>6</v>
      </c>
      <c r="C508" s="31" t="s">
        <v>1370</v>
      </c>
      <c r="D508" s="27" t="s">
        <v>1370</v>
      </c>
      <c r="E508" s="32" t="s">
        <v>1370</v>
      </c>
      <c r="F508" s="2" t="s">
        <v>682</v>
      </c>
      <c r="G508" s="3" t="s">
        <v>924</v>
      </c>
      <c r="I508" s="8" t="s">
        <v>915</v>
      </c>
      <c r="J508" s="11" t="s">
        <v>1465</v>
      </c>
      <c r="K508" s="60" t="s">
        <v>2559</v>
      </c>
      <c r="L508" s="61" t="s">
        <v>2560</v>
      </c>
    </row>
    <row r="509" spans="1:12" x14ac:dyDescent="0.2">
      <c r="A509" s="4">
        <v>508</v>
      </c>
      <c r="B509" s="9" t="s">
        <v>6</v>
      </c>
      <c r="C509" s="31" t="s">
        <v>1370</v>
      </c>
      <c r="D509" s="27" t="s">
        <v>1370</v>
      </c>
      <c r="E509" s="32" t="s">
        <v>1370</v>
      </c>
      <c r="F509" s="2" t="s">
        <v>683</v>
      </c>
      <c r="G509" s="3" t="s">
        <v>924</v>
      </c>
      <c r="I509" s="8" t="s">
        <v>966</v>
      </c>
      <c r="J509" s="11" t="s">
        <v>1465</v>
      </c>
      <c r="K509" s="60" t="s">
        <v>2561</v>
      </c>
      <c r="L509" s="61" t="s">
        <v>2562</v>
      </c>
    </row>
    <row r="510" spans="1:12" x14ac:dyDescent="0.2">
      <c r="A510" s="4">
        <v>509</v>
      </c>
      <c r="B510" s="9" t="s">
        <v>6</v>
      </c>
      <c r="C510" s="31" t="s">
        <v>1370</v>
      </c>
      <c r="D510" s="27" t="s">
        <v>1370</v>
      </c>
      <c r="E510" s="32" t="s">
        <v>1370</v>
      </c>
      <c r="F510" s="2" t="s">
        <v>684</v>
      </c>
      <c r="G510" s="3" t="s">
        <v>924</v>
      </c>
      <c r="I510" s="8" t="s">
        <v>916</v>
      </c>
      <c r="J510" s="11" t="s">
        <v>1465</v>
      </c>
      <c r="K510" s="60" t="s">
        <v>2563</v>
      </c>
      <c r="L510" s="61" t="s">
        <v>2564</v>
      </c>
    </row>
    <row r="511" spans="1:12" x14ac:dyDescent="0.2">
      <c r="A511" s="4">
        <v>510</v>
      </c>
      <c r="B511" s="9" t="s">
        <v>6</v>
      </c>
      <c r="C511" s="31" t="s">
        <v>1370</v>
      </c>
      <c r="D511" s="27" t="s">
        <v>1370</v>
      </c>
      <c r="E511" s="32" t="s">
        <v>1370</v>
      </c>
      <c r="F511" s="2" t="s">
        <v>685</v>
      </c>
      <c r="G511" s="3" t="s">
        <v>924</v>
      </c>
      <c r="I511" s="8" t="s">
        <v>967</v>
      </c>
      <c r="J511" s="11" t="s">
        <v>1465</v>
      </c>
      <c r="K511" s="60" t="s">
        <v>2565</v>
      </c>
      <c r="L511" s="61" t="s">
        <v>2566</v>
      </c>
    </row>
    <row r="512" spans="1:12" x14ac:dyDescent="0.2">
      <c r="A512" s="4">
        <v>511</v>
      </c>
      <c r="B512" s="9" t="s">
        <v>6</v>
      </c>
      <c r="C512" s="31" t="s">
        <v>1370</v>
      </c>
      <c r="D512" s="27" t="s">
        <v>1370</v>
      </c>
      <c r="E512" s="32" t="s">
        <v>1370</v>
      </c>
      <c r="F512" s="2" t="s">
        <v>686</v>
      </c>
      <c r="G512" s="3" t="s">
        <v>924</v>
      </c>
      <c r="I512" s="8" t="s">
        <v>968</v>
      </c>
      <c r="J512" s="11" t="s">
        <v>1465</v>
      </c>
      <c r="K512" s="60" t="s">
        <v>2567</v>
      </c>
      <c r="L512" s="61" t="s">
        <v>2568</v>
      </c>
    </row>
    <row r="513" spans="1:12" x14ac:dyDescent="0.2">
      <c r="A513" s="4">
        <v>512</v>
      </c>
      <c r="B513" s="9" t="s">
        <v>6</v>
      </c>
      <c r="C513" s="31" t="s">
        <v>1370</v>
      </c>
      <c r="D513" s="27" t="s">
        <v>1370</v>
      </c>
      <c r="E513" s="32" t="s">
        <v>1370</v>
      </c>
      <c r="F513" s="2" t="s">
        <v>687</v>
      </c>
      <c r="G513" s="3" t="s">
        <v>924</v>
      </c>
      <c r="I513" s="8" t="s">
        <v>918</v>
      </c>
      <c r="J513" s="11" t="s">
        <v>1465</v>
      </c>
      <c r="K513" s="60" t="s">
        <v>2569</v>
      </c>
      <c r="L513" s="61" t="s">
        <v>2570</v>
      </c>
    </row>
    <row r="514" spans="1:12" x14ac:dyDescent="0.2">
      <c r="A514" s="4">
        <v>513</v>
      </c>
      <c r="B514" s="9" t="s">
        <v>6</v>
      </c>
      <c r="C514" s="31" t="s">
        <v>1370</v>
      </c>
      <c r="D514" s="27" t="s">
        <v>1370</v>
      </c>
      <c r="E514" s="32" t="s">
        <v>1370</v>
      </c>
      <c r="F514" s="2" t="s">
        <v>688</v>
      </c>
      <c r="G514" s="3" t="s">
        <v>969</v>
      </c>
      <c r="I514" s="8" t="s">
        <v>970</v>
      </c>
      <c r="J514" s="11" t="s">
        <v>1465</v>
      </c>
      <c r="K514" s="60" t="s">
        <v>2571</v>
      </c>
      <c r="L514" s="61" t="s">
        <v>2572</v>
      </c>
    </row>
    <row r="515" spans="1:12" x14ac:dyDescent="0.2">
      <c r="A515" s="4">
        <v>514</v>
      </c>
      <c r="B515" s="9" t="s">
        <v>6</v>
      </c>
      <c r="C515" s="31" t="s">
        <v>1370</v>
      </c>
      <c r="D515" s="27" t="s">
        <v>1370</v>
      </c>
      <c r="E515" s="32" t="s">
        <v>1374</v>
      </c>
      <c r="F515" s="2" t="s">
        <v>642</v>
      </c>
      <c r="G515" s="3" t="s">
        <v>928</v>
      </c>
      <c r="I515" s="8" t="s">
        <v>922</v>
      </c>
      <c r="J515" s="11" t="s">
        <v>1458</v>
      </c>
      <c r="K515" s="60" t="s">
        <v>2573</v>
      </c>
      <c r="L515" s="61" t="s">
        <v>2574</v>
      </c>
    </row>
    <row r="516" spans="1:12" x14ac:dyDescent="0.2">
      <c r="A516" s="4">
        <v>515</v>
      </c>
      <c r="B516" s="9" t="s">
        <v>6</v>
      </c>
      <c r="C516" s="31" t="s">
        <v>1370</v>
      </c>
      <c r="D516" s="27" t="s">
        <v>1370</v>
      </c>
      <c r="E516" s="32" t="s">
        <v>1370</v>
      </c>
      <c r="F516" s="2" t="s">
        <v>643</v>
      </c>
      <c r="G516" s="3" t="s">
        <v>927</v>
      </c>
      <c r="I516" s="8" t="s">
        <v>924</v>
      </c>
      <c r="J516" s="11" t="s">
        <v>1458</v>
      </c>
      <c r="K516" s="60" t="s">
        <v>2575</v>
      </c>
      <c r="L516" s="61" t="s">
        <v>2576</v>
      </c>
    </row>
    <row r="517" spans="1:12" x14ac:dyDescent="0.2">
      <c r="A517" s="4">
        <v>516</v>
      </c>
      <c r="B517" s="9" t="s">
        <v>6</v>
      </c>
      <c r="C517" s="31" t="s">
        <v>1370</v>
      </c>
      <c r="D517" s="27" t="s">
        <v>1370</v>
      </c>
      <c r="E517" s="32" t="s">
        <v>1374</v>
      </c>
      <c r="F517" s="2" t="s">
        <v>688</v>
      </c>
      <c r="G517" s="3" t="s">
        <v>969</v>
      </c>
      <c r="I517" s="8" t="s">
        <v>970</v>
      </c>
      <c r="J517" s="11" t="s">
        <v>1458</v>
      </c>
      <c r="K517" s="60" t="s">
        <v>2577</v>
      </c>
      <c r="L517" s="61" t="s">
        <v>2578</v>
      </c>
    </row>
    <row r="518" spans="1:12" x14ac:dyDescent="0.2">
      <c r="A518" s="4">
        <v>517</v>
      </c>
      <c r="B518" s="9" t="s">
        <v>6</v>
      </c>
      <c r="C518" s="31" t="s">
        <v>1370</v>
      </c>
      <c r="D518" s="27" t="s">
        <v>1370</v>
      </c>
      <c r="E518" s="32" t="s">
        <v>1370</v>
      </c>
      <c r="F518" s="2" t="s">
        <v>687</v>
      </c>
      <c r="G518" s="3" t="s">
        <v>924</v>
      </c>
      <c r="I518" s="8" t="s">
        <v>918</v>
      </c>
      <c r="J518" s="11" t="s">
        <v>1458</v>
      </c>
      <c r="K518" s="60" t="s">
        <v>2579</v>
      </c>
      <c r="L518" s="61" t="s">
        <v>2580</v>
      </c>
    </row>
    <row r="519" spans="1:12" x14ac:dyDescent="0.2">
      <c r="A519" s="4">
        <v>518</v>
      </c>
      <c r="B519" s="9" t="s">
        <v>6</v>
      </c>
      <c r="C519" s="31" t="s">
        <v>1370</v>
      </c>
      <c r="D519" s="27" t="s">
        <v>1370</v>
      </c>
      <c r="E519" s="32" t="s">
        <v>1370</v>
      </c>
      <c r="F519" s="2" t="s">
        <v>689</v>
      </c>
      <c r="G519" s="3" t="s">
        <v>971</v>
      </c>
      <c r="I519" s="8" t="s">
        <v>972</v>
      </c>
      <c r="J519" s="11" t="s">
        <v>1458</v>
      </c>
      <c r="K519" s="60" t="s">
        <v>2581</v>
      </c>
      <c r="L519" s="61" t="s">
        <v>2582</v>
      </c>
    </row>
    <row r="520" spans="1:12" x14ac:dyDescent="0.2">
      <c r="A520" s="4">
        <v>519</v>
      </c>
      <c r="B520" s="9" t="s">
        <v>6</v>
      </c>
      <c r="C520" s="31" t="s">
        <v>1370</v>
      </c>
      <c r="D520" s="27" t="s">
        <v>1370</v>
      </c>
      <c r="E520" s="32" t="s">
        <v>1374</v>
      </c>
      <c r="F520" s="2" t="s">
        <v>690</v>
      </c>
      <c r="G520" s="3" t="s">
        <v>971</v>
      </c>
      <c r="I520" s="8" t="s">
        <v>967</v>
      </c>
      <c r="J520" s="11" t="s">
        <v>1458</v>
      </c>
      <c r="K520" s="60" t="s">
        <v>2583</v>
      </c>
      <c r="L520" s="61" t="s">
        <v>2584</v>
      </c>
    </row>
    <row r="521" spans="1:12" x14ac:dyDescent="0.2">
      <c r="A521" s="4">
        <v>520</v>
      </c>
      <c r="B521" s="9" t="s">
        <v>6</v>
      </c>
      <c r="C521" s="31" t="s">
        <v>1370</v>
      </c>
      <c r="D521" s="27" t="s">
        <v>1370</v>
      </c>
      <c r="E521" s="32" t="s">
        <v>1370</v>
      </c>
      <c r="F521" s="2" t="s">
        <v>691</v>
      </c>
      <c r="G521" s="3" t="s">
        <v>924</v>
      </c>
      <c r="I521" s="8" t="s">
        <v>973</v>
      </c>
      <c r="J521" s="11" t="s">
        <v>1458</v>
      </c>
      <c r="K521" s="60" t="s">
        <v>2585</v>
      </c>
      <c r="L521" s="61" t="s">
        <v>2586</v>
      </c>
    </row>
    <row r="522" spans="1:12" x14ac:dyDescent="0.2">
      <c r="A522" s="4">
        <v>521</v>
      </c>
      <c r="B522" s="9" t="s">
        <v>6</v>
      </c>
      <c r="C522" s="31" t="s">
        <v>1370</v>
      </c>
      <c r="D522" s="27" t="s">
        <v>1370</v>
      </c>
      <c r="E522" s="32" t="s">
        <v>1374</v>
      </c>
      <c r="F522" s="2" t="s">
        <v>682</v>
      </c>
      <c r="G522" s="3" t="s">
        <v>924</v>
      </c>
      <c r="I522" s="8" t="s">
        <v>915</v>
      </c>
      <c r="J522" s="11" t="s">
        <v>1458</v>
      </c>
      <c r="K522" s="60" t="s">
        <v>2587</v>
      </c>
      <c r="L522" s="61" t="s">
        <v>2588</v>
      </c>
    </row>
    <row r="523" spans="1:12" x14ac:dyDescent="0.2">
      <c r="A523" s="4">
        <v>522</v>
      </c>
      <c r="B523" s="9" t="s">
        <v>6</v>
      </c>
      <c r="C523" s="31" t="s">
        <v>1370</v>
      </c>
      <c r="D523" s="27" t="s">
        <v>1370</v>
      </c>
      <c r="E523" s="32" t="s">
        <v>1374</v>
      </c>
      <c r="F523" s="2" t="s">
        <v>692</v>
      </c>
      <c r="G523" s="3" t="s">
        <v>924</v>
      </c>
      <c r="I523" s="8" t="s">
        <v>959</v>
      </c>
      <c r="J523" s="11" t="s">
        <v>1458</v>
      </c>
      <c r="K523" s="60" t="s">
        <v>2589</v>
      </c>
      <c r="L523" s="61" t="s">
        <v>2590</v>
      </c>
    </row>
    <row r="524" spans="1:12" x14ac:dyDescent="0.2">
      <c r="A524" s="4">
        <v>523</v>
      </c>
      <c r="B524" s="9" t="s">
        <v>6</v>
      </c>
      <c r="C524" s="31" t="s">
        <v>1370</v>
      </c>
      <c r="D524" s="27" t="s">
        <v>1370</v>
      </c>
      <c r="E524" s="32" t="s">
        <v>1374</v>
      </c>
      <c r="F524" s="2" t="s">
        <v>693</v>
      </c>
      <c r="G524" s="3" t="s">
        <v>974</v>
      </c>
      <c r="I524" s="8" t="s">
        <v>975</v>
      </c>
      <c r="J524" s="11" t="s">
        <v>1458</v>
      </c>
      <c r="K524" s="60" t="s">
        <v>2591</v>
      </c>
      <c r="L524" s="61" t="s">
        <v>2592</v>
      </c>
    </row>
    <row r="525" spans="1:12" x14ac:dyDescent="0.2">
      <c r="A525" s="4">
        <v>524</v>
      </c>
      <c r="B525" s="9" t="s">
        <v>6</v>
      </c>
      <c r="C525" s="31" t="s">
        <v>1370</v>
      </c>
      <c r="D525" s="27" t="s">
        <v>1370</v>
      </c>
      <c r="E525" s="32" t="s">
        <v>1370</v>
      </c>
      <c r="F525" s="2" t="s">
        <v>694</v>
      </c>
      <c r="G525" s="3" t="s">
        <v>975</v>
      </c>
      <c r="I525" s="8" t="s">
        <v>914</v>
      </c>
      <c r="J525" s="11" t="s">
        <v>1458</v>
      </c>
      <c r="K525" s="60" t="s">
        <v>2593</v>
      </c>
      <c r="L525" s="61" t="s">
        <v>2594</v>
      </c>
    </row>
    <row r="526" spans="1:12" x14ac:dyDescent="0.2">
      <c r="A526" s="4">
        <v>525</v>
      </c>
      <c r="B526" s="9" t="s">
        <v>6</v>
      </c>
      <c r="C526" s="31" t="s">
        <v>1374</v>
      </c>
      <c r="D526" s="27" t="s">
        <v>1370</v>
      </c>
      <c r="E526" s="32" t="s">
        <v>1374</v>
      </c>
      <c r="F526" s="2" t="s">
        <v>695</v>
      </c>
      <c r="G526" s="3" t="s">
        <v>975</v>
      </c>
      <c r="I526" s="8" t="s">
        <v>915</v>
      </c>
      <c r="J526" s="11" t="s">
        <v>1458</v>
      </c>
      <c r="K526" s="60" t="s">
        <v>2595</v>
      </c>
      <c r="L526" s="61" t="s">
        <v>2596</v>
      </c>
    </row>
    <row r="527" spans="1:12" x14ac:dyDescent="0.2">
      <c r="A527" s="4">
        <v>526</v>
      </c>
      <c r="B527" s="9" t="s">
        <v>6</v>
      </c>
      <c r="C527" s="31" t="s">
        <v>1374</v>
      </c>
      <c r="D527" s="27" t="s">
        <v>1370</v>
      </c>
      <c r="E527" s="32" t="s">
        <v>1374</v>
      </c>
      <c r="F527" s="2" t="s">
        <v>696</v>
      </c>
      <c r="G527" s="3" t="s">
        <v>960</v>
      </c>
      <c r="I527" s="8" t="s">
        <v>976</v>
      </c>
      <c r="J527" s="11" t="s">
        <v>1459</v>
      </c>
      <c r="K527" s="60" t="s">
        <v>2597</v>
      </c>
      <c r="L527" s="61" t="s">
        <v>2598</v>
      </c>
    </row>
    <row r="528" spans="1:12" x14ac:dyDescent="0.2">
      <c r="A528" s="4">
        <v>527</v>
      </c>
      <c r="B528" s="9" t="s">
        <v>6</v>
      </c>
      <c r="C528" s="31" t="s">
        <v>1374</v>
      </c>
      <c r="D528" s="27" t="s">
        <v>1370</v>
      </c>
      <c r="E528" s="32" t="s">
        <v>1370</v>
      </c>
      <c r="F528" s="2" t="s">
        <v>697</v>
      </c>
      <c r="G528" s="3" t="s">
        <v>960</v>
      </c>
      <c r="I528" s="8" t="s">
        <v>977</v>
      </c>
      <c r="J528" s="11" t="s">
        <v>1459</v>
      </c>
      <c r="K528" s="60" t="s">
        <v>2599</v>
      </c>
      <c r="L528" s="61" t="s">
        <v>2600</v>
      </c>
    </row>
    <row r="529" spans="1:12" x14ac:dyDescent="0.2">
      <c r="A529" s="4">
        <v>528</v>
      </c>
      <c r="B529" s="9" t="s">
        <v>6</v>
      </c>
      <c r="C529" s="31" t="s">
        <v>1374</v>
      </c>
      <c r="D529" s="27" t="s">
        <v>1374</v>
      </c>
      <c r="E529" s="32" t="s">
        <v>1370</v>
      </c>
      <c r="F529" s="2" t="s">
        <v>698</v>
      </c>
      <c r="G529" s="3" t="s">
        <v>956</v>
      </c>
      <c r="I529" s="8" t="s">
        <v>978</v>
      </c>
      <c r="J529" s="11" t="s">
        <v>1459</v>
      </c>
      <c r="K529" s="60" t="s">
        <v>2601</v>
      </c>
      <c r="L529" s="61" t="s">
        <v>2602</v>
      </c>
    </row>
    <row r="530" spans="1:12" x14ac:dyDescent="0.2">
      <c r="A530" s="4">
        <v>529</v>
      </c>
      <c r="B530" s="9" t="s">
        <v>6</v>
      </c>
      <c r="C530" s="31" t="s">
        <v>1370</v>
      </c>
      <c r="D530" s="27" t="s">
        <v>1370</v>
      </c>
      <c r="E530" s="32" t="s">
        <v>1374</v>
      </c>
      <c r="F530" s="2" t="s">
        <v>675</v>
      </c>
      <c r="G530" s="3" t="s">
        <v>956</v>
      </c>
      <c r="I530" s="8" t="s">
        <v>959</v>
      </c>
      <c r="J530" s="11" t="s">
        <v>1459</v>
      </c>
      <c r="K530" s="60" t="s">
        <v>2603</v>
      </c>
      <c r="L530" s="61" t="s">
        <v>2604</v>
      </c>
    </row>
    <row r="531" spans="1:12" x14ac:dyDescent="0.2">
      <c r="A531" s="4">
        <v>530</v>
      </c>
      <c r="B531" s="9" t="s">
        <v>6</v>
      </c>
      <c r="C531" s="31" t="s">
        <v>1370</v>
      </c>
      <c r="D531" s="27" t="s">
        <v>1370</v>
      </c>
      <c r="E531" s="32" t="s">
        <v>1374</v>
      </c>
      <c r="F531" s="2" t="s">
        <v>674</v>
      </c>
      <c r="G531" s="3" t="s">
        <v>956</v>
      </c>
      <c r="I531" s="8" t="s">
        <v>958</v>
      </c>
      <c r="J531" s="11" t="s">
        <v>915</v>
      </c>
      <c r="K531" s="60" t="s">
        <v>2605</v>
      </c>
      <c r="L531" s="61" t="s">
        <v>2606</v>
      </c>
    </row>
    <row r="532" spans="1:12" x14ac:dyDescent="0.2">
      <c r="A532" s="4">
        <v>531</v>
      </c>
      <c r="B532" s="9" t="s">
        <v>6</v>
      </c>
      <c r="C532" s="31" t="s">
        <v>1374</v>
      </c>
      <c r="D532" s="27" t="s">
        <v>1370</v>
      </c>
      <c r="E532" s="32" t="s">
        <v>1370</v>
      </c>
      <c r="F532" s="2" t="s">
        <v>699</v>
      </c>
      <c r="G532" s="3" t="s">
        <v>979</v>
      </c>
      <c r="I532" s="8" t="s">
        <v>912</v>
      </c>
      <c r="J532" s="11" t="s">
        <v>915</v>
      </c>
      <c r="K532" s="60" t="s">
        <v>2607</v>
      </c>
      <c r="L532" s="61" t="s">
        <v>2608</v>
      </c>
    </row>
    <row r="533" spans="1:12" x14ac:dyDescent="0.2">
      <c r="A533" s="4">
        <v>532</v>
      </c>
      <c r="B533" s="9" t="s">
        <v>6</v>
      </c>
      <c r="C533" s="31" t="s">
        <v>1374</v>
      </c>
      <c r="D533" s="27" t="s">
        <v>1370</v>
      </c>
      <c r="E533" s="32" t="s">
        <v>1370</v>
      </c>
      <c r="F533" s="2" t="s">
        <v>672</v>
      </c>
      <c r="G533" s="3" t="s">
        <v>956</v>
      </c>
      <c r="I533" s="8" t="s">
        <v>957</v>
      </c>
      <c r="J533" s="11" t="s">
        <v>915</v>
      </c>
      <c r="K533" s="60" t="s">
        <v>2609</v>
      </c>
      <c r="L533" s="61" t="s">
        <v>2610</v>
      </c>
    </row>
    <row r="534" spans="1:12" x14ac:dyDescent="0.2">
      <c r="A534" s="4">
        <v>533</v>
      </c>
      <c r="B534" s="9" t="s">
        <v>6</v>
      </c>
      <c r="C534" s="31" t="s">
        <v>1370</v>
      </c>
      <c r="D534" s="27" t="s">
        <v>1370</v>
      </c>
      <c r="E534" s="32" t="s">
        <v>1374</v>
      </c>
      <c r="F534" s="2" t="s">
        <v>700</v>
      </c>
      <c r="G534" s="3" t="s">
        <v>956</v>
      </c>
      <c r="I534" s="8" t="s">
        <v>980</v>
      </c>
      <c r="J534" s="11" t="s">
        <v>915</v>
      </c>
      <c r="K534" s="60" t="s">
        <v>2611</v>
      </c>
      <c r="L534" s="61" t="s">
        <v>2612</v>
      </c>
    </row>
    <row r="535" spans="1:12" x14ac:dyDescent="0.2">
      <c r="A535" s="4">
        <v>534</v>
      </c>
      <c r="B535" s="9" t="s">
        <v>6</v>
      </c>
      <c r="C535" s="31" t="s">
        <v>1370</v>
      </c>
      <c r="D535" s="27" t="s">
        <v>1370</v>
      </c>
      <c r="E535" s="32" t="s">
        <v>1370</v>
      </c>
      <c r="F535" s="2" t="s">
        <v>1518</v>
      </c>
      <c r="G535" s="3" t="s">
        <v>953</v>
      </c>
      <c r="I535" s="8" t="s">
        <v>1517</v>
      </c>
      <c r="J535" s="11" t="s">
        <v>915</v>
      </c>
      <c r="K535" s="60" t="s">
        <v>2613</v>
      </c>
      <c r="L535" s="61" t="s">
        <v>2614</v>
      </c>
    </row>
    <row r="536" spans="1:12" x14ac:dyDescent="0.2">
      <c r="A536" s="4">
        <v>535</v>
      </c>
      <c r="B536" s="9" t="s">
        <v>6</v>
      </c>
      <c r="C536" s="31" t="s">
        <v>1374</v>
      </c>
      <c r="D536" s="27" t="s">
        <v>1374</v>
      </c>
      <c r="E536" s="32" t="s">
        <v>1370</v>
      </c>
      <c r="F536" s="2" t="s">
        <v>701</v>
      </c>
      <c r="G536" s="3" t="s">
        <v>936</v>
      </c>
      <c r="I536" s="8" t="s">
        <v>981</v>
      </c>
      <c r="J536" s="11" t="s">
        <v>915</v>
      </c>
      <c r="K536" s="60" t="s">
        <v>2615</v>
      </c>
      <c r="L536" s="61" t="s">
        <v>2616</v>
      </c>
    </row>
    <row r="537" spans="1:12" x14ac:dyDescent="0.2">
      <c r="A537" s="4">
        <v>536</v>
      </c>
      <c r="B537" s="9" t="s">
        <v>6</v>
      </c>
      <c r="C537" s="31" t="s">
        <v>1370</v>
      </c>
      <c r="D537" s="27" t="s">
        <v>1370</v>
      </c>
      <c r="E537" s="32" t="s">
        <v>1370</v>
      </c>
      <c r="F537" s="2" t="s">
        <v>702</v>
      </c>
      <c r="G537" s="3" t="s">
        <v>953</v>
      </c>
      <c r="I537" s="8" t="s">
        <v>982</v>
      </c>
      <c r="J537" s="11" t="s">
        <v>915</v>
      </c>
      <c r="K537" s="60" t="s">
        <v>2617</v>
      </c>
      <c r="L537" s="61" t="s">
        <v>2618</v>
      </c>
    </row>
    <row r="538" spans="1:12" x14ac:dyDescent="0.2">
      <c r="A538" s="4">
        <v>537</v>
      </c>
      <c r="B538" s="9" t="s">
        <v>6</v>
      </c>
      <c r="C538" s="31" t="s">
        <v>1370</v>
      </c>
      <c r="D538" s="27" t="s">
        <v>1370</v>
      </c>
      <c r="E538" s="32" t="s">
        <v>1374</v>
      </c>
      <c r="F538" s="2" t="s">
        <v>703</v>
      </c>
      <c r="G538" s="3" t="s">
        <v>953</v>
      </c>
      <c r="I538" s="8" t="s">
        <v>983</v>
      </c>
      <c r="J538" s="11" t="s">
        <v>915</v>
      </c>
      <c r="K538" s="60" t="s">
        <v>2619</v>
      </c>
      <c r="L538" s="61" t="s">
        <v>2620</v>
      </c>
    </row>
    <row r="539" spans="1:12" x14ac:dyDescent="0.2">
      <c r="A539" s="4">
        <v>538</v>
      </c>
      <c r="B539" s="9" t="s">
        <v>6</v>
      </c>
      <c r="C539" s="31" t="s">
        <v>1370</v>
      </c>
      <c r="D539" s="27" t="s">
        <v>1370</v>
      </c>
      <c r="E539" s="32" t="s">
        <v>1374</v>
      </c>
      <c r="F539" s="2" t="s">
        <v>704</v>
      </c>
      <c r="G539" s="3" t="s">
        <v>953</v>
      </c>
      <c r="I539" s="8" t="s">
        <v>947</v>
      </c>
      <c r="J539" s="11" t="s">
        <v>1460</v>
      </c>
      <c r="K539" s="60" t="s">
        <v>2621</v>
      </c>
      <c r="L539" s="61" t="s">
        <v>2622</v>
      </c>
    </row>
    <row r="540" spans="1:12" x14ac:dyDescent="0.2">
      <c r="A540" s="4">
        <v>539</v>
      </c>
      <c r="B540" s="9" t="s">
        <v>6</v>
      </c>
      <c r="C540" s="31" t="s">
        <v>1370</v>
      </c>
      <c r="D540" s="27" t="s">
        <v>1370</v>
      </c>
      <c r="E540" s="32" t="s">
        <v>1374</v>
      </c>
      <c r="F540" s="2" t="s">
        <v>705</v>
      </c>
      <c r="G540" s="3" t="s">
        <v>947</v>
      </c>
      <c r="J540" s="11" t="s">
        <v>1460</v>
      </c>
      <c r="K540" s="60" t="s">
        <v>2623</v>
      </c>
      <c r="L540" s="61" t="s">
        <v>2624</v>
      </c>
    </row>
    <row r="541" spans="1:12" x14ac:dyDescent="0.2">
      <c r="A541" s="4">
        <v>540</v>
      </c>
      <c r="B541" s="9" t="s">
        <v>6</v>
      </c>
      <c r="C541" s="31" t="s">
        <v>1374</v>
      </c>
      <c r="D541" s="27" t="s">
        <v>1374</v>
      </c>
      <c r="E541" s="32" t="s">
        <v>1370</v>
      </c>
      <c r="F541" s="2" t="s">
        <v>706</v>
      </c>
      <c r="G541" s="3" t="s">
        <v>984</v>
      </c>
      <c r="J541" s="11" t="s">
        <v>1466</v>
      </c>
      <c r="K541" s="60" t="s">
        <v>2625</v>
      </c>
      <c r="L541" s="61" t="s">
        <v>2626</v>
      </c>
    </row>
    <row r="542" spans="1:12" x14ac:dyDescent="0.2">
      <c r="A542" s="4">
        <v>541</v>
      </c>
      <c r="B542" s="9" t="s">
        <v>6</v>
      </c>
      <c r="C542" s="31" t="s">
        <v>1370</v>
      </c>
      <c r="D542" s="27" t="s">
        <v>1370</v>
      </c>
      <c r="E542" s="32" t="s">
        <v>1370</v>
      </c>
      <c r="F542" s="2" t="s">
        <v>707</v>
      </c>
      <c r="G542" s="3" t="s">
        <v>985</v>
      </c>
      <c r="I542" s="8" t="s">
        <v>986</v>
      </c>
      <c r="J542" s="11" t="s">
        <v>1466</v>
      </c>
      <c r="K542" s="60" t="s">
        <v>2627</v>
      </c>
      <c r="L542" s="61" t="s">
        <v>2628</v>
      </c>
    </row>
    <row r="543" spans="1:12" x14ac:dyDescent="0.2">
      <c r="A543" s="4">
        <v>542</v>
      </c>
      <c r="B543" s="9" t="s">
        <v>6</v>
      </c>
      <c r="C543" s="31" t="s">
        <v>1370</v>
      </c>
      <c r="D543" s="27" t="s">
        <v>1370</v>
      </c>
      <c r="E543" s="32" t="s">
        <v>1370</v>
      </c>
      <c r="F543" s="2" t="s">
        <v>708</v>
      </c>
      <c r="G543" s="3" t="s">
        <v>948</v>
      </c>
      <c r="I543" s="8" t="s">
        <v>987</v>
      </c>
      <c r="J543" s="11" t="s">
        <v>1466</v>
      </c>
      <c r="K543" s="60" t="s">
        <v>2629</v>
      </c>
      <c r="L543" s="61" t="s">
        <v>2630</v>
      </c>
    </row>
    <row r="544" spans="1:12" x14ac:dyDescent="0.2">
      <c r="A544" s="4">
        <v>543</v>
      </c>
      <c r="B544" s="9" t="s">
        <v>6</v>
      </c>
      <c r="C544" s="31" t="s">
        <v>1374</v>
      </c>
      <c r="D544" s="27" t="s">
        <v>1370</v>
      </c>
      <c r="E544" s="32" t="s">
        <v>1370</v>
      </c>
      <c r="F544" s="2" t="s">
        <v>709</v>
      </c>
      <c r="G544" s="3" t="s">
        <v>890</v>
      </c>
      <c r="I544" s="8" t="s">
        <v>988</v>
      </c>
      <c r="J544" s="11" t="s">
        <v>1466</v>
      </c>
      <c r="K544" s="60" t="s">
        <v>2631</v>
      </c>
      <c r="L544" s="61" t="s">
        <v>2632</v>
      </c>
    </row>
    <row r="545" spans="1:12" x14ac:dyDescent="0.2">
      <c r="A545" s="4">
        <v>544</v>
      </c>
      <c r="B545" s="9" t="s">
        <v>6</v>
      </c>
      <c r="C545" s="31" t="s">
        <v>1374</v>
      </c>
      <c r="D545" s="27" t="s">
        <v>1374</v>
      </c>
      <c r="E545" s="32" t="s">
        <v>1370</v>
      </c>
      <c r="F545" s="2" t="s">
        <v>710</v>
      </c>
      <c r="G545" s="3" t="s">
        <v>890</v>
      </c>
      <c r="I545" s="8" t="s">
        <v>17</v>
      </c>
      <c r="J545" s="11" t="s">
        <v>1371</v>
      </c>
      <c r="K545" s="60" t="s">
        <v>2633</v>
      </c>
      <c r="L545" s="61" t="s">
        <v>2634</v>
      </c>
    </row>
    <row r="546" spans="1:12" x14ac:dyDescent="0.2">
      <c r="A546" s="4">
        <v>545</v>
      </c>
      <c r="B546" s="9" t="s">
        <v>6</v>
      </c>
      <c r="C546" s="31" t="s">
        <v>1370</v>
      </c>
      <c r="D546" s="27" t="s">
        <v>1370</v>
      </c>
      <c r="E546" s="32" t="s">
        <v>1370</v>
      </c>
      <c r="F546" s="2" t="s">
        <v>711</v>
      </c>
      <c r="G546" s="3" t="s">
        <v>989</v>
      </c>
      <c r="I546" s="8" t="s">
        <v>14</v>
      </c>
      <c r="J546" s="11" t="s">
        <v>1371</v>
      </c>
      <c r="K546" s="60" t="s">
        <v>2635</v>
      </c>
      <c r="L546" s="61" t="s">
        <v>2636</v>
      </c>
    </row>
    <row r="547" spans="1:12" x14ac:dyDescent="0.2">
      <c r="A547" s="4">
        <v>546</v>
      </c>
      <c r="B547" s="9" t="s">
        <v>6</v>
      </c>
      <c r="C547" s="31" t="s">
        <v>1370</v>
      </c>
      <c r="D547" s="27" t="s">
        <v>1370</v>
      </c>
      <c r="E547" s="32" t="s">
        <v>1374</v>
      </c>
      <c r="F547" s="2" t="s">
        <v>712</v>
      </c>
      <c r="G547" s="3" t="s">
        <v>888</v>
      </c>
      <c r="I547" s="8" t="s">
        <v>990</v>
      </c>
      <c r="J547" s="11" t="s">
        <v>1371</v>
      </c>
      <c r="K547" s="60" t="s">
        <v>2637</v>
      </c>
      <c r="L547" s="61" t="s">
        <v>2638</v>
      </c>
    </row>
    <row r="548" spans="1:12" x14ac:dyDescent="0.2">
      <c r="A548" s="4">
        <v>547</v>
      </c>
      <c r="B548" s="9" t="s">
        <v>6</v>
      </c>
      <c r="C548" s="31" t="s">
        <v>1374</v>
      </c>
      <c r="D548" s="27" t="s">
        <v>1370</v>
      </c>
      <c r="E548" s="32" t="s">
        <v>1370</v>
      </c>
      <c r="F548" s="2" t="s">
        <v>713</v>
      </c>
      <c r="G548" s="3" t="s">
        <v>888</v>
      </c>
      <c r="I548" s="8" t="s">
        <v>942</v>
      </c>
      <c r="J548" s="11" t="s">
        <v>1371</v>
      </c>
      <c r="K548" s="60" t="s">
        <v>2639</v>
      </c>
      <c r="L548" s="61" t="s">
        <v>2640</v>
      </c>
    </row>
    <row r="549" spans="1:12" x14ac:dyDescent="0.2">
      <c r="A549" s="4">
        <v>548</v>
      </c>
      <c r="B549" s="9" t="s">
        <v>6</v>
      </c>
      <c r="C549" s="31" t="s">
        <v>1370</v>
      </c>
      <c r="D549" s="27" t="s">
        <v>1370</v>
      </c>
      <c r="E549" s="32" t="s">
        <v>1370</v>
      </c>
      <c r="F549" s="2" t="s">
        <v>714</v>
      </c>
      <c r="G549" s="3" t="s">
        <v>888</v>
      </c>
      <c r="I549" s="8" t="s">
        <v>991</v>
      </c>
      <c r="J549" s="11" t="s">
        <v>1371</v>
      </c>
      <c r="K549" s="60" t="s">
        <v>2641</v>
      </c>
      <c r="L549" s="61" t="s">
        <v>2642</v>
      </c>
    </row>
    <row r="550" spans="1:12" x14ac:dyDescent="0.2">
      <c r="A550" s="4">
        <v>549</v>
      </c>
      <c r="B550" s="9" t="s">
        <v>6</v>
      </c>
      <c r="C550" s="31" t="s">
        <v>1370</v>
      </c>
      <c r="D550" s="27" t="s">
        <v>1374</v>
      </c>
      <c r="E550" s="32" t="s">
        <v>1370</v>
      </c>
      <c r="F550" s="2" t="s">
        <v>715</v>
      </c>
      <c r="G550" s="3" t="s">
        <v>992</v>
      </c>
      <c r="I550" s="8" t="s">
        <v>17</v>
      </c>
      <c r="J550" s="11" t="s">
        <v>1371</v>
      </c>
      <c r="K550" s="60" t="s">
        <v>2643</v>
      </c>
      <c r="L550" s="61" t="s">
        <v>2644</v>
      </c>
    </row>
    <row r="551" spans="1:12" x14ac:dyDescent="0.2">
      <c r="A551" s="4">
        <v>550</v>
      </c>
      <c r="B551" s="9" t="s">
        <v>6</v>
      </c>
      <c r="C551" s="31" t="s">
        <v>1370</v>
      </c>
      <c r="D551" s="27" t="s">
        <v>1374</v>
      </c>
      <c r="E551" s="32" t="s">
        <v>1370</v>
      </c>
      <c r="F551" s="2" t="s">
        <v>716</v>
      </c>
      <c r="G551" s="3" t="s">
        <v>992</v>
      </c>
      <c r="I551" s="8" t="s">
        <v>945</v>
      </c>
      <c r="J551" s="11" t="s">
        <v>1371</v>
      </c>
      <c r="K551" s="60" t="s">
        <v>2645</v>
      </c>
      <c r="L551" s="61" t="s">
        <v>2646</v>
      </c>
    </row>
    <row r="552" spans="1:12" x14ac:dyDescent="0.2">
      <c r="A552" s="4">
        <v>551</v>
      </c>
      <c r="B552" s="9" t="s">
        <v>6</v>
      </c>
      <c r="C552" s="31" t="s">
        <v>1374</v>
      </c>
      <c r="D552" s="27" t="s">
        <v>1374</v>
      </c>
      <c r="E552" s="32" t="s">
        <v>1370</v>
      </c>
      <c r="F552" s="2" t="s">
        <v>717</v>
      </c>
      <c r="G552" s="3" t="s">
        <v>992</v>
      </c>
      <c r="I552" s="8" t="s">
        <v>993</v>
      </c>
      <c r="J552" s="11" t="s">
        <v>1371</v>
      </c>
      <c r="K552" s="60" t="s">
        <v>2647</v>
      </c>
      <c r="L552" s="61" t="s">
        <v>2648</v>
      </c>
    </row>
    <row r="553" spans="1:12" x14ac:dyDescent="0.2">
      <c r="A553" s="4">
        <v>552</v>
      </c>
      <c r="B553" s="9" t="s">
        <v>6</v>
      </c>
      <c r="C553" s="31" t="s">
        <v>1374</v>
      </c>
      <c r="D553" s="27" t="s">
        <v>1370</v>
      </c>
      <c r="E553" s="32" t="s">
        <v>1370</v>
      </c>
      <c r="F553" s="2" t="s">
        <v>718</v>
      </c>
      <c r="G553" s="3" t="s">
        <v>992</v>
      </c>
      <c r="I553" s="8" t="s">
        <v>994</v>
      </c>
      <c r="J553" s="11" t="s">
        <v>1371</v>
      </c>
      <c r="K553" s="60" t="s">
        <v>2649</v>
      </c>
      <c r="L553" s="61" t="s">
        <v>2650</v>
      </c>
    </row>
    <row r="554" spans="1:12" x14ac:dyDescent="0.2">
      <c r="A554" s="4">
        <v>553</v>
      </c>
      <c r="B554" s="9" t="s">
        <v>6</v>
      </c>
      <c r="C554" s="31" t="s">
        <v>1374</v>
      </c>
      <c r="D554" s="27" t="s">
        <v>1374</v>
      </c>
      <c r="E554" s="32" t="s">
        <v>1370</v>
      </c>
      <c r="F554" s="2" t="s">
        <v>719</v>
      </c>
      <c r="G554" s="3" t="s">
        <v>992</v>
      </c>
      <c r="I554" s="8" t="s">
        <v>995</v>
      </c>
      <c r="J554" s="11" t="s">
        <v>1371</v>
      </c>
      <c r="K554" s="60" t="s">
        <v>2651</v>
      </c>
      <c r="L554" s="61" t="s">
        <v>2652</v>
      </c>
    </row>
    <row r="555" spans="1:12" x14ac:dyDescent="0.2">
      <c r="A555" s="4">
        <v>554</v>
      </c>
      <c r="B555" s="9" t="s">
        <v>6</v>
      </c>
      <c r="C555" s="31" t="s">
        <v>1374</v>
      </c>
      <c r="D555" s="27" t="s">
        <v>1374</v>
      </c>
      <c r="E555" s="32" t="s">
        <v>1370</v>
      </c>
      <c r="F555" s="2" t="s">
        <v>720</v>
      </c>
      <c r="G555" s="3" t="s">
        <v>996</v>
      </c>
      <c r="I555" s="8" t="s">
        <v>997</v>
      </c>
      <c r="J555" s="11" t="s">
        <v>1371</v>
      </c>
      <c r="K555" s="60" t="s">
        <v>2653</v>
      </c>
      <c r="L555" s="61" t="s">
        <v>2654</v>
      </c>
    </row>
    <row r="556" spans="1:12" x14ac:dyDescent="0.2">
      <c r="A556" s="4">
        <v>555</v>
      </c>
      <c r="B556" s="9" t="s">
        <v>6</v>
      </c>
      <c r="C556" s="31" t="s">
        <v>1370</v>
      </c>
      <c r="D556" s="27" t="s">
        <v>1370</v>
      </c>
      <c r="E556" s="32" t="s">
        <v>1374</v>
      </c>
      <c r="F556" s="2" t="s">
        <v>721</v>
      </c>
      <c r="G556" s="3" t="s">
        <v>998</v>
      </c>
      <c r="I556" s="8" t="s">
        <v>999</v>
      </c>
      <c r="J556" s="11" t="s">
        <v>1371</v>
      </c>
      <c r="K556" s="60" t="s">
        <v>2655</v>
      </c>
      <c r="L556" s="61" t="s">
        <v>2656</v>
      </c>
    </row>
    <row r="557" spans="1:12" x14ac:dyDescent="0.2">
      <c r="A557" s="4">
        <v>556</v>
      </c>
      <c r="B557" s="9" t="s">
        <v>6</v>
      </c>
      <c r="C557" s="31" t="s">
        <v>1374</v>
      </c>
      <c r="D557" s="27" t="s">
        <v>1370</v>
      </c>
      <c r="E557" s="32" t="s">
        <v>1374</v>
      </c>
      <c r="F557" s="2" t="s">
        <v>722</v>
      </c>
      <c r="G557" s="3" t="s">
        <v>1000</v>
      </c>
      <c r="I557" s="8" t="s">
        <v>999</v>
      </c>
      <c r="J557" s="11" t="s">
        <v>895</v>
      </c>
      <c r="K557" s="60" t="s">
        <v>2657</v>
      </c>
      <c r="L557" s="61" t="s">
        <v>2658</v>
      </c>
    </row>
    <row r="558" spans="1:12" x14ac:dyDescent="0.2">
      <c r="A558" s="4">
        <v>557</v>
      </c>
      <c r="B558" s="9" t="s">
        <v>6</v>
      </c>
      <c r="C558" s="31" t="s">
        <v>1370</v>
      </c>
      <c r="D558" s="27" t="s">
        <v>1370</v>
      </c>
      <c r="E558" s="32" t="s">
        <v>1374</v>
      </c>
      <c r="F558" s="2" t="s">
        <v>723</v>
      </c>
      <c r="G558" s="3" t="s">
        <v>1001</v>
      </c>
      <c r="I558" s="8" t="s">
        <v>1002</v>
      </c>
      <c r="J558" s="11" t="s">
        <v>999</v>
      </c>
      <c r="K558" s="60" t="s">
        <v>2659</v>
      </c>
      <c r="L558" s="61" t="s">
        <v>2660</v>
      </c>
    </row>
    <row r="559" spans="1:12" x14ac:dyDescent="0.2">
      <c r="A559" s="4">
        <v>558</v>
      </c>
      <c r="B559" s="9" t="s">
        <v>6</v>
      </c>
      <c r="C559" s="31" t="s">
        <v>1374</v>
      </c>
      <c r="D559" s="27" t="s">
        <v>1370</v>
      </c>
      <c r="E559" s="32" t="s">
        <v>1370</v>
      </c>
      <c r="F559" s="2" t="s">
        <v>724</v>
      </c>
      <c r="G559" s="3" t="s">
        <v>1003</v>
      </c>
      <c r="I559" s="8" t="s">
        <v>1004</v>
      </c>
      <c r="J559" s="11" t="s">
        <v>1461</v>
      </c>
      <c r="K559" s="60" t="s">
        <v>2661</v>
      </c>
      <c r="L559" s="61" t="s">
        <v>2662</v>
      </c>
    </row>
    <row r="560" spans="1:12" x14ac:dyDescent="0.2">
      <c r="A560" s="4">
        <v>559</v>
      </c>
      <c r="B560" s="9" t="s">
        <v>6</v>
      </c>
      <c r="C560" s="31" t="s">
        <v>1374</v>
      </c>
      <c r="D560" s="27" t="s">
        <v>1370</v>
      </c>
      <c r="E560" s="32" t="s">
        <v>1370</v>
      </c>
      <c r="F560" s="2" t="s">
        <v>725</v>
      </c>
      <c r="G560" s="3" t="s">
        <v>1003</v>
      </c>
      <c r="I560" s="8" t="s">
        <v>1005</v>
      </c>
      <c r="J560" s="11" t="s">
        <v>1461</v>
      </c>
      <c r="K560" s="60" t="s">
        <v>2663</v>
      </c>
      <c r="L560" s="61" t="s">
        <v>2664</v>
      </c>
    </row>
    <row r="561" spans="1:12" x14ac:dyDescent="0.2">
      <c r="A561" s="4">
        <v>560</v>
      </c>
      <c r="B561" s="9" t="s">
        <v>6</v>
      </c>
      <c r="C561" s="31" t="s">
        <v>1370</v>
      </c>
      <c r="D561" s="27" t="s">
        <v>1370</v>
      </c>
      <c r="E561" s="32" t="s">
        <v>1370</v>
      </c>
      <c r="F561" s="2" t="s">
        <v>726</v>
      </c>
      <c r="G561" s="3" t="s">
        <v>1006</v>
      </c>
      <c r="I561" s="8" t="s">
        <v>1007</v>
      </c>
      <c r="J561" s="11" t="s">
        <v>915</v>
      </c>
      <c r="K561" s="60" t="s">
        <v>2665</v>
      </c>
      <c r="L561" s="61" t="s">
        <v>2666</v>
      </c>
    </row>
    <row r="562" spans="1:12" x14ac:dyDescent="0.2">
      <c r="A562" s="4">
        <v>561</v>
      </c>
      <c r="B562" s="9" t="s">
        <v>6</v>
      </c>
      <c r="C562" s="31" t="s">
        <v>1374</v>
      </c>
      <c r="D562" s="27" t="s">
        <v>1374</v>
      </c>
      <c r="E562" s="32" t="s">
        <v>1370</v>
      </c>
      <c r="F562" s="2" t="s">
        <v>731</v>
      </c>
      <c r="G562" s="3" t="s">
        <v>1008</v>
      </c>
      <c r="I562" s="8" t="s">
        <v>957</v>
      </c>
      <c r="J562" s="11" t="s">
        <v>915</v>
      </c>
      <c r="K562" s="60" t="s">
        <v>2667</v>
      </c>
      <c r="L562" s="61" t="s">
        <v>2668</v>
      </c>
    </row>
    <row r="563" spans="1:12" x14ac:dyDescent="0.2">
      <c r="A563" s="4">
        <v>562</v>
      </c>
      <c r="B563" s="9" t="s">
        <v>6</v>
      </c>
      <c r="C563" s="31" t="s">
        <v>1374</v>
      </c>
      <c r="D563" s="27" t="s">
        <v>1370</v>
      </c>
      <c r="E563" s="32" t="s">
        <v>1370</v>
      </c>
      <c r="F563" s="2" t="s">
        <v>730</v>
      </c>
      <c r="G563" s="3" t="s">
        <v>1006</v>
      </c>
      <c r="I563" s="8" t="s">
        <v>1009</v>
      </c>
      <c r="J563" s="11" t="s">
        <v>915</v>
      </c>
      <c r="K563" s="60" t="s">
        <v>2669</v>
      </c>
      <c r="L563" s="61" t="s">
        <v>2670</v>
      </c>
    </row>
    <row r="564" spans="1:12" x14ac:dyDescent="0.2">
      <c r="A564" s="4">
        <v>563</v>
      </c>
      <c r="B564" s="9" t="s">
        <v>6</v>
      </c>
      <c r="C564" s="31" t="s">
        <v>1374</v>
      </c>
      <c r="D564" s="27" t="s">
        <v>1374</v>
      </c>
      <c r="E564" s="32" t="s">
        <v>1370</v>
      </c>
      <c r="F564" s="2" t="s">
        <v>727</v>
      </c>
      <c r="G564" s="3" t="s">
        <v>1008</v>
      </c>
      <c r="I564" s="8" t="s">
        <v>1010</v>
      </c>
      <c r="J564" s="11" t="s">
        <v>915</v>
      </c>
      <c r="K564" s="60" t="s">
        <v>2671</v>
      </c>
      <c r="L564" s="61" t="s">
        <v>2672</v>
      </c>
    </row>
    <row r="565" spans="1:12" x14ac:dyDescent="0.2">
      <c r="A565" s="4">
        <v>564</v>
      </c>
      <c r="B565" s="9" t="s">
        <v>6</v>
      </c>
      <c r="C565" s="31" t="s">
        <v>1370</v>
      </c>
      <c r="D565" s="27" t="s">
        <v>1370</v>
      </c>
      <c r="E565" s="32" t="s">
        <v>1370</v>
      </c>
      <c r="F565" s="2" t="s">
        <v>728</v>
      </c>
      <c r="G565" s="3" t="s">
        <v>1011</v>
      </c>
      <c r="I565" s="8" t="s">
        <v>974</v>
      </c>
      <c r="J565" s="11" t="s">
        <v>1459</v>
      </c>
      <c r="K565" s="60" t="s">
        <v>2673</v>
      </c>
      <c r="L565" s="61" t="s">
        <v>2674</v>
      </c>
    </row>
    <row r="566" spans="1:12" x14ac:dyDescent="0.2">
      <c r="A566" s="4">
        <v>565</v>
      </c>
      <c r="B566" s="9" t="s">
        <v>6</v>
      </c>
      <c r="C566" s="31" t="s">
        <v>1374</v>
      </c>
      <c r="D566" s="27" t="s">
        <v>1374</v>
      </c>
      <c r="E566" s="32" t="s">
        <v>1370</v>
      </c>
      <c r="F566" s="2" t="s">
        <v>1519</v>
      </c>
      <c r="G566" s="3" t="s">
        <v>1011</v>
      </c>
      <c r="I566" s="8" t="s">
        <v>1012</v>
      </c>
      <c r="J566" s="11" t="s">
        <v>1459</v>
      </c>
      <c r="K566" s="60" t="s">
        <v>2675</v>
      </c>
      <c r="L566" s="61" t="s">
        <v>2676</v>
      </c>
    </row>
    <row r="567" spans="1:12" x14ac:dyDescent="0.2">
      <c r="A567" s="4">
        <v>566</v>
      </c>
      <c r="B567" s="9" t="s">
        <v>6</v>
      </c>
      <c r="C567" s="31" t="s">
        <v>1370</v>
      </c>
      <c r="D567" s="27" t="s">
        <v>1370</v>
      </c>
      <c r="E567" s="32" t="s">
        <v>1370</v>
      </c>
      <c r="F567" s="2" t="s">
        <v>729</v>
      </c>
      <c r="G567" s="3" t="s">
        <v>920</v>
      </c>
      <c r="I567" s="8" t="s">
        <v>1013</v>
      </c>
      <c r="J567" s="11" t="s">
        <v>1459</v>
      </c>
      <c r="K567" s="60" t="s">
        <v>2677</v>
      </c>
      <c r="L567" s="61" t="s">
        <v>2678</v>
      </c>
    </row>
    <row r="568" spans="1:12" x14ac:dyDescent="0.2">
      <c r="A568" s="4">
        <v>567</v>
      </c>
      <c r="B568" s="9" t="s">
        <v>6</v>
      </c>
      <c r="C568" s="31" t="s">
        <v>1374</v>
      </c>
      <c r="D568" s="27" t="s">
        <v>1370</v>
      </c>
      <c r="E568" s="32" t="s">
        <v>1370</v>
      </c>
      <c r="F568" s="2" t="s">
        <v>854</v>
      </c>
      <c r="G568" s="3" t="s">
        <v>9</v>
      </c>
      <c r="I568" s="8" t="s">
        <v>1118</v>
      </c>
      <c r="J568" s="11" t="s">
        <v>1460</v>
      </c>
      <c r="K568" s="60" t="s">
        <v>2679</v>
      </c>
      <c r="L568" s="61" t="s">
        <v>2680</v>
      </c>
    </row>
    <row r="569" spans="1:12" x14ac:dyDescent="0.2">
      <c r="A569" s="4">
        <v>568</v>
      </c>
      <c r="B569" s="9" t="s">
        <v>6</v>
      </c>
      <c r="C569" s="31" t="s">
        <v>1374</v>
      </c>
      <c r="D569" s="27" t="s">
        <v>1370</v>
      </c>
      <c r="E569" s="32" t="s">
        <v>1370</v>
      </c>
      <c r="F569" s="2" t="s">
        <v>1520</v>
      </c>
      <c r="G569" s="3" t="s">
        <v>1014</v>
      </c>
      <c r="I569" s="8" t="s">
        <v>1015</v>
      </c>
      <c r="J569" s="11" t="s">
        <v>1459</v>
      </c>
      <c r="K569" s="60" t="s">
        <v>2681</v>
      </c>
      <c r="L569" s="61" t="s">
        <v>2682</v>
      </c>
    </row>
    <row r="570" spans="1:12" x14ac:dyDescent="0.2">
      <c r="A570" s="4">
        <v>569</v>
      </c>
      <c r="B570" s="9" t="s">
        <v>6</v>
      </c>
      <c r="C570" s="31" t="s">
        <v>1374</v>
      </c>
      <c r="D570" s="27" t="s">
        <v>1370</v>
      </c>
      <c r="E570" s="32" t="s">
        <v>1370</v>
      </c>
      <c r="F570" s="2" t="s">
        <v>732</v>
      </c>
      <c r="G570" s="3" t="s">
        <v>1016</v>
      </c>
      <c r="I570" s="8" t="s">
        <v>1017</v>
      </c>
      <c r="J570" s="11" t="s">
        <v>1459</v>
      </c>
      <c r="K570" s="60" t="s">
        <v>2683</v>
      </c>
      <c r="L570" s="61" t="s">
        <v>2684</v>
      </c>
    </row>
    <row r="571" spans="1:12" x14ac:dyDescent="0.2">
      <c r="A571" s="4">
        <v>570</v>
      </c>
      <c r="B571" s="9" t="s">
        <v>6</v>
      </c>
      <c r="C571" s="31" t="s">
        <v>1370</v>
      </c>
      <c r="D571" s="27" t="s">
        <v>1370</v>
      </c>
      <c r="E571" s="32" t="s">
        <v>1370</v>
      </c>
      <c r="F571" s="2" t="s">
        <v>733</v>
      </c>
      <c r="G571" s="3" t="s">
        <v>1018</v>
      </c>
      <c r="I571" s="8" t="s">
        <v>1019</v>
      </c>
      <c r="J571" s="11" t="s">
        <v>1459</v>
      </c>
      <c r="K571" s="60" t="s">
        <v>2685</v>
      </c>
      <c r="L571" s="61" t="s">
        <v>2686</v>
      </c>
    </row>
    <row r="572" spans="1:12" x14ac:dyDescent="0.2">
      <c r="A572" s="4">
        <v>571</v>
      </c>
      <c r="B572" s="9" t="s">
        <v>6</v>
      </c>
      <c r="C572" s="31" t="s">
        <v>1370</v>
      </c>
      <c r="D572" s="27" t="s">
        <v>1370</v>
      </c>
      <c r="E572" s="32" t="s">
        <v>1370</v>
      </c>
      <c r="F572" s="2" t="s">
        <v>1521</v>
      </c>
      <c r="G572" s="3" t="s">
        <v>1020</v>
      </c>
      <c r="I572" s="8" t="s">
        <v>920</v>
      </c>
      <c r="J572" s="11" t="s">
        <v>1459</v>
      </c>
      <c r="K572" s="60" t="s">
        <v>2687</v>
      </c>
      <c r="L572" s="61" t="s">
        <v>2688</v>
      </c>
    </row>
    <row r="573" spans="1:12" x14ac:dyDescent="0.2">
      <c r="A573" s="4">
        <v>572</v>
      </c>
      <c r="B573" s="9" t="s">
        <v>6</v>
      </c>
      <c r="C573" s="31" t="s">
        <v>1370</v>
      </c>
      <c r="D573" s="27" t="s">
        <v>1370</v>
      </c>
      <c r="E573" s="32" t="s">
        <v>1370</v>
      </c>
      <c r="F573" s="2" t="s">
        <v>734</v>
      </c>
      <c r="G573" s="3" t="s">
        <v>920</v>
      </c>
      <c r="I573" s="8" t="s">
        <v>1021</v>
      </c>
      <c r="J573" s="11" t="s">
        <v>1459</v>
      </c>
      <c r="K573" s="60" t="s">
        <v>2689</v>
      </c>
      <c r="L573" s="61" t="s">
        <v>2690</v>
      </c>
    </row>
    <row r="574" spans="1:12" x14ac:dyDescent="0.2">
      <c r="A574" s="4">
        <v>573</v>
      </c>
      <c r="B574" s="9" t="s">
        <v>6</v>
      </c>
      <c r="C574" s="31" t="s">
        <v>1370</v>
      </c>
      <c r="D574" s="27" t="s">
        <v>1370</v>
      </c>
      <c r="E574" s="32" t="s">
        <v>1370</v>
      </c>
      <c r="F574" s="2" t="s">
        <v>735</v>
      </c>
      <c r="G574" s="3" t="s">
        <v>920</v>
      </c>
      <c r="I574" s="8" t="s">
        <v>1022</v>
      </c>
      <c r="J574" s="11" t="s">
        <v>1459</v>
      </c>
      <c r="K574" s="60" t="s">
        <v>2691</v>
      </c>
      <c r="L574" s="61" t="s">
        <v>2692</v>
      </c>
    </row>
    <row r="575" spans="1:12" x14ac:dyDescent="0.2">
      <c r="A575" s="4">
        <v>574</v>
      </c>
      <c r="B575" s="9" t="s">
        <v>6</v>
      </c>
      <c r="C575" s="31" t="s">
        <v>1370</v>
      </c>
      <c r="D575" s="27" t="s">
        <v>1370</v>
      </c>
      <c r="E575" s="32" t="s">
        <v>1370</v>
      </c>
      <c r="F575" s="2" t="s">
        <v>736</v>
      </c>
      <c r="G575" s="3" t="s">
        <v>920</v>
      </c>
      <c r="I575" s="8" t="s">
        <v>1023</v>
      </c>
      <c r="J575" s="11" t="s">
        <v>1459</v>
      </c>
      <c r="K575" s="60" t="s">
        <v>2693</v>
      </c>
      <c r="L575" s="61" t="s">
        <v>2694</v>
      </c>
    </row>
    <row r="576" spans="1:12" x14ac:dyDescent="0.2">
      <c r="A576" s="4">
        <v>575</v>
      </c>
      <c r="B576" s="9" t="s">
        <v>6</v>
      </c>
      <c r="C576" s="31" t="s">
        <v>1370</v>
      </c>
      <c r="D576" s="27" t="s">
        <v>1370</v>
      </c>
      <c r="E576" s="32" t="s">
        <v>1370</v>
      </c>
      <c r="F576" s="2" t="s">
        <v>1204</v>
      </c>
      <c r="G576" s="3" t="s">
        <v>927</v>
      </c>
      <c r="I576" s="8" t="s">
        <v>1296</v>
      </c>
      <c r="J576" s="11" t="s">
        <v>1465</v>
      </c>
      <c r="K576" s="60" t="s">
        <v>2695</v>
      </c>
      <c r="L576" s="61" t="s">
        <v>2696</v>
      </c>
    </row>
    <row r="577" spans="1:12" x14ac:dyDescent="0.2">
      <c r="A577" s="4">
        <v>576</v>
      </c>
      <c r="B577" s="9" t="s">
        <v>6</v>
      </c>
      <c r="C577" s="31" t="s">
        <v>1370</v>
      </c>
      <c r="D577" s="27" t="s">
        <v>1370</v>
      </c>
      <c r="E577" s="32" t="s">
        <v>1370</v>
      </c>
      <c r="F577" s="2" t="s">
        <v>1205</v>
      </c>
      <c r="G577" s="3" t="s">
        <v>927</v>
      </c>
      <c r="I577" s="8" t="s">
        <v>1297</v>
      </c>
      <c r="J577" s="11" t="s">
        <v>1465</v>
      </c>
      <c r="K577" s="60" t="s">
        <v>2697</v>
      </c>
      <c r="L577" s="61" t="s">
        <v>2698</v>
      </c>
    </row>
    <row r="578" spans="1:12" x14ac:dyDescent="0.2">
      <c r="A578" s="4">
        <v>577</v>
      </c>
      <c r="B578" s="9" t="s">
        <v>6</v>
      </c>
      <c r="C578" s="31" t="s">
        <v>1370</v>
      </c>
      <c r="D578" s="27" t="s">
        <v>1370</v>
      </c>
      <c r="E578" s="32" t="s">
        <v>1370</v>
      </c>
      <c r="F578" s="2" t="s">
        <v>1206</v>
      </c>
      <c r="G578" s="3" t="s">
        <v>1298</v>
      </c>
      <c r="I578" s="8" t="s">
        <v>1299</v>
      </c>
      <c r="J578" s="11" t="s">
        <v>1465</v>
      </c>
      <c r="K578" s="60" t="s">
        <v>2699</v>
      </c>
      <c r="L578" s="61" t="s">
        <v>2700</v>
      </c>
    </row>
    <row r="579" spans="1:12" x14ac:dyDescent="0.2">
      <c r="A579" s="4">
        <v>578</v>
      </c>
      <c r="B579" s="9" t="s">
        <v>6</v>
      </c>
      <c r="C579" s="31" t="s">
        <v>1370</v>
      </c>
      <c r="D579" s="27" t="s">
        <v>1370</v>
      </c>
      <c r="E579" s="32" t="s">
        <v>1370</v>
      </c>
      <c r="F579" s="2" t="s">
        <v>1207</v>
      </c>
      <c r="G579" s="3" t="s">
        <v>1300</v>
      </c>
      <c r="I579" s="8" t="s">
        <v>356</v>
      </c>
      <c r="J579" s="11" t="s">
        <v>1465</v>
      </c>
      <c r="K579" s="60" t="s">
        <v>2701</v>
      </c>
      <c r="L579" s="61" t="s">
        <v>2702</v>
      </c>
    </row>
    <row r="580" spans="1:12" x14ac:dyDescent="0.2">
      <c r="A580" s="4">
        <v>579</v>
      </c>
      <c r="B580" s="9" t="s">
        <v>6</v>
      </c>
      <c r="C580" s="31" t="s">
        <v>1370</v>
      </c>
      <c r="D580" s="27" t="s">
        <v>1370</v>
      </c>
      <c r="E580" s="32" t="s">
        <v>1370</v>
      </c>
      <c r="F580" s="2" t="s">
        <v>1208</v>
      </c>
      <c r="G580" s="3" t="s">
        <v>918</v>
      </c>
      <c r="I580" s="8" t="s">
        <v>1301</v>
      </c>
      <c r="J580" s="11" t="s">
        <v>1465</v>
      </c>
      <c r="K580" s="60" t="s">
        <v>2703</v>
      </c>
      <c r="L580" s="61" t="s">
        <v>2704</v>
      </c>
    </row>
    <row r="581" spans="1:12" x14ac:dyDescent="0.2">
      <c r="A581" s="4">
        <v>580</v>
      </c>
      <c r="B581" s="9" t="s">
        <v>6</v>
      </c>
      <c r="C581" s="31" t="s">
        <v>1370</v>
      </c>
      <c r="D581" s="27" t="s">
        <v>1370</v>
      </c>
      <c r="E581" s="32" t="s">
        <v>1370</v>
      </c>
      <c r="F581" s="2" t="s">
        <v>1209</v>
      </c>
      <c r="G581" s="3" t="s">
        <v>918</v>
      </c>
      <c r="I581" s="8" t="s">
        <v>1302</v>
      </c>
      <c r="J581" s="11" t="s">
        <v>1465</v>
      </c>
      <c r="K581" s="60" t="s">
        <v>2705</v>
      </c>
      <c r="L581" s="61" t="s">
        <v>2706</v>
      </c>
    </row>
    <row r="582" spans="1:12" x14ac:dyDescent="0.2">
      <c r="A582" s="4">
        <v>581</v>
      </c>
      <c r="B582" s="9" t="s">
        <v>6</v>
      </c>
      <c r="C582" s="31" t="s">
        <v>1370</v>
      </c>
      <c r="D582" s="27" t="s">
        <v>1370</v>
      </c>
      <c r="E582" s="32" t="s">
        <v>1370</v>
      </c>
      <c r="F582" s="2" t="s">
        <v>1210</v>
      </c>
      <c r="G582" s="3" t="s">
        <v>918</v>
      </c>
      <c r="I582" s="8" t="s">
        <v>1073</v>
      </c>
      <c r="J582" s="11" t="s">
        <v>1465</v>
      </c>
      <c r="K582" s="60" t="s">
        <v>2707</v>
      </c>
      <c r="L582" s="61" t="s">
        <v>2708</v>
      </c>
    </row>
    <row r="583" spans="1:12" x14ac:dyDescent="0.2">
      <c r="A583" s="4">
        <v>582</v>
      </c>
      <c r="B583" s="9" t="s">
        <v>6</v>
      </c>
      <c r="C583" s="31" t="s">
        <v>1370</v>
      </c>
      <c r="D583" s="27" t="s">
        <v>1370</v>
      </c>
      <c r="E583" s="32" t="s">
        <v>1370</v>
      </c>
      <c r="F583" s="2" t="s">
        <v>1211</v>
      </c>
      <c r="G583" s="3" t="s">
        <v>918</v>
      </c>
      <c r="I583" s="8" t="s">
        <v>1296</v>
      </c>
      <c r="J583" s="11" t="s">
        <v>1465</v>
      </c>
      <c r="K583" s="60" t="s">
        <v>2709</v>
      </c>
      <c r="L583" s="61" t="s">
        <v>2710</v>
      </c>
    </row>
    <row r="584" spans="1:12" x14ac:dyDescent="0.2">
      <c r="A584" s="4">
        <v>583</v>
      </c>
      <c r="B584" s="9" t="s">
        <v>6</v>
      </c>
      <c r="C584" s="31" t="s">
        <v>1370</v>
      </c>
      <c r="D584" s="27" t="s">
        <v>1370</v>
      </c>
      <c r="E584" s="32" t="s">
        <v>1370</v>
      </c>
      <c r="F584" s="2" t="s">
        <v>1212</v>
      </c>
      <c r="G584" s="3" t="s">
        <v>918</v>
      </c>
      <c r="I584" s="8" t="s">
        <v>1303</v>
      </c>
      <c r="J584" s="11" t="s">
        <v>1465</v>
      </c>
      <c r="K584" s="60" t="s">
        <v>2711</v>
      </c>
      <c r="L584" s="61" t="s">
        <v>2712</v>
      </c>
    </row>
    <row r="585" spans="1:12" x14ac:dyDescent="0.2">
      <c r="A585" s="4">
        <v>584</v>
      </c>
      <c r="B585" s="9" t="s">
        <v>6</v>
      </c>
      <c r="C585" s="31" t="s">
        <v>1370</v>
      </c>
      <c r="D585" s="27" t="s">
        <v>1370</v>
      </c>
      <c r="E585" s="32" t="s">
        <v>1370</v>
      </c>
      <c r="F585" s="2" t="s">
        <v>1213</v>
      </c>
      <c r="G585" s="3" t="s">
        <v>918</v>
      </c>
      <c r="I585" s="8" t="s">
        <v>1304</v>
      </c>
      <c r="J585" s="11" t="s">
        <v>1465</v>
      </c>
      <c r="K585" s="60" t="s">
        <v>2713</v>
      </c>
      <c r="L585" s="61" t="s">
        <v>2714</v>
      </c>
    </row>
    <row r="586" spans="1:12" x14ac:dyDescent="0.2">
      <c r="A586" s="4">
        <v>585</v>
      </c>
      <c r="B586" s="9" t="s">
        <v>6</v>
      </c>
      <c r="C586" s="31" t="s">
        <v>1370</v>
      </c>
      <c r="D586" s="27" t="s">
        <v>1370</v>
      </c>
      <c r="E586" s="32" t="s">
        <v>1370</v>
      </c>
      <c r="F586" s="2" t="s">
        <v>1209</v>
      </c>
      <c r="G586" s="3" t="s">
        <v>918</v>
      </c>
      <c r="I586" s="8" t="s">
        <v>1302</v>
      </c>
      <c r="J586" s="11" t="s">
        <v>1465</v>
      </c>
      <c r="K586" s="60" t="s">
        <v>2715</v>
      </c>
      <c r="L586" s="61" t="s">
        <v>2716</v>
      </c>
    </row>
    <row r="587" spans="1:12" x14ac:dyDescent="0.2">
      <c r="A587" s="4">
        <v>586</v>
      </c>
      <c r="B587" s="9" t="s">
        <v>6</v>
      </c>
      <c r="C587" s="31" t="s">
        <v>1370</v>
      </c>
      <c r="D587" s="27" t="s">
        <v>1370</v>
      </c>
      <c r="E587" s="32" t="s">
        <v>1370</v>
      </c>
      <c r="F587" s="2" t="s">
        <v>1214</v>
      </c>
      <c r="G587" s="3" t="s">
        <v>918</v>
      </c>
      <c r="I587" s="8" t="s">
        <v>1305</v>
      </c>
      <c r="J587" s="11" t="s">
        <v>1465</v>
      </c>
      <c r="K587" s="60" t="s">
        <v>2717</v>
      </c>
      <c r="L587" s="61" t="s">
        <v>2718</v>
      </c>
    </row>
    <row r="588" spans="1:12" x14ac:dyDescent="0.2">
      <c r="A588" s="4">
        <v>587</v>
      </c>
      <c r="B588" s="9" t="s">
        <v>6</v>
      </c>
      <c r="C588" s="31" t="s">
        <v>1370</v>
      </c>
      <c r="D588" s="27" t="s">
        <v>1370</v>
      </c>
      <c r="E588" s="32" t="s">
        <v>1370</v>
      </c>
      <c r="F588" s="2" t="s">
        <v>1215</v>
      </c>
      <c r="G588" s="3" t="s">
        <v>1300</v>
      </c>
      <c r="I588" s="8" t="s">
        <v>1298</v>
      </c>
      <c r="J588" s="11" t="s">
        <v>1467</v>
      </c>
      <c r="K588" s="60" t="s">
        <v>2719</v>
      </c>
      <c r="L588" s="61" t="s">
        <v>2720</v>
      </c>
    </row>
    <row r="589" spans="1:12" x14ac:dyDescent="0.2">
      <c r="A589" s="4">
        <v>588</v>
      </c>
      <c r="B589" s="9" t="s">
        <v>6</v>
      </c>
      <c r="C589" s="31" t="s">
        <v>1370</v>
      </c>
      <c r="D589" s="27" t="s">
        <v>1370</v>
      </c>
      <c r="E589" s="32" t="s">
        <v>1370</v>
      </c>
      <c r="F589" s="2" t="s">
        <v>1216</v>
      </c>
      <c r="G589" s="3" t="s">
        <v>927</v>
      </c>
      <c r="I589" s="8" t="s">
        <v>1306</v>
      </c>
      <c r="J589" s="11" t="s">
        <v>1448</v>
      </c>
      <c r="K589" s="60" t="s">
        <v>2721</v>
      </c>
      <c r="L589" s="61" t="s">
        <v>2722</v>
      </c>
    </row>
    <row r="590" spans="1:12" x14ac:dyDescent="0.2">
      <c r="A590" s="4">
        <v>589</v>
      </c>
      <c r="B590" s="9" t="s">
        <v>6</v>
      </c>
      <c r="C590" s="31" t="s">
        <v>1370</v>
      </c>
      <c r="D590" s="27" t="s">
        <v>1370</v>
      </c>
      <c r="E590" s="32" t="s">
        <v>1370</v>
      </c>
      <c r="F590" s="2" t="s">
        <v>1218</v>
      </c>
      <c r="G590" s="3" t="s">
        <v>1307</v>
      </c>
      <c r="I590" s="8" t="s">
        <v>1256</v>
      </c>
      <c r="J590" s="11" t="s">
        <v>1467</v>
      </c>
      <c r="K590" s="60" t="s">
        <v>2723</v>
      </c>
      <c r="L590" s="61" t="s">
        <v>2724</v>
      </c>
    </row>
    <row r="591" spans="1:12" x14ac:dyDescent="0.2">
      <c r="A591" s="4">
        <v>590</v>
      </c>
      <c r="B591" s="9" t="s">
        <v>6</v>
      </c>
      <c r="C591" s="31" t="s">
        <v>1370</v>
      </c>
      <c r="D591" s="27" t="s">
        <v>1370</v>
      </c>
      <c r="E591" s="32" t="s">
        <v>1370</v>
      </c>
      <c r="F591" s="2" t="s">
        <v>1328</v>
      </c>
      <c r="G591" s="3" t="s">
        <v>1318</v>
      </c>
      <c r="I591" s="8" t="s">
        <v>1329</v>
      </c>
      <c r="J591" s="11" t="s">
        <v>1467</v>
      </c>
      <c r="K591" s="60" t="s">
        <v>2725</v>
      </c>
      <c r="L591" s="61" t="s">
        <v>2726</v>
      </c>
    </row>
    <row r="592" spans="1:12" x14ac:dyDescent="0.2">
      <c r="A592" s="4">
        <v>591</v>
      </c>
      <c r="B592" s="9" t="s">
        <v>6</v>
      </c>
      <c r="C592" s="31" t="s">
        <v>1370</v>
      </c>
      <c r="D592" s="27" t="s">
        <v>1370</v>
      </c>
      <c r="E592" s="32" t="s">
        <v>1370</v>
      </c>
      <c r="F592" s="2" t="s">
        <v>1330</v>
      </c>
      <c r="G592" s="3" t="s">
        <v>1318</v>
      </c>
      <c r="I592" s="8" t="s">
        <v>1255</v>
      </c>
      <c r="J592" s="11" t="s">
        <v>1467</v>
      </c>
      <c r="K592" s="60" t="s">
        <v>2727</v>
      </c>
      <c r="L592" s="61" t="s">
        <v>2728</v>
      </c>
    </row>
    <row r="593" spans="1:12" x14ac:dyDescent="0.2">
      <c r="A593" s="4">
        <v>592</v>
      </c>
      <c r="B593" s="9" t="s">
        <v>6</v>
      </c>
      <c r="C593" s="31" t="s">
        <v>1370</v>
      </c>
      <c r="D593" s="27" t="s">
        <v>1370</v>
      </c>
      <c r="E593" s="32" t="s">
        <v>1370</v>
      </c>
      <c r="F593" s="2" t="s">
        <v>1219</v>
      </c>
      <c r="G593" s="3" t="s">
        <v>1308</v>
      </c>
      <c r="I593" s="8">
        <v>748</v>
      </c>
      <c r="J593" s="11" t="s">
        <v>1468</v>
      </c>
      <c r="K593" s="60" t="s">
        <v>2729</v>
      </c>
      <c r="L593" s="61" t="s">
        <v>2730</v>
      </c>
    </row>
    <row r="594" spans="1:12" x14ac:dyDescent="0.2">
      <c r="A594" s="4">
        <v>593</v>
      </c>
      <c r="B594" s="9" t="s">
        <v>6</v>
      </c>
      <c r="C594" s="31" t="s">
        <v>1370</v>
      </c>
      <c r="D594" s="27" t="s">
        <v>1370</v>
      </c>
      <c r="E594" s="32" t="s">
        <v>1374</v>
      </c>
      <c r="F594" s="2" t="s">
        <v>1229</v>
      </c>
      <c r="G594" s="3" t="s">
        <v>1318</v>
      </c>
      <c r="I594" s="8">
        <v>3511</v>
      </c>
      <c r="J594" s="11" t="s">
        <v>1468</v>
      </c>
      <c r="K594" s="60" t="s">
        <v>2731</v>
      </c>
      <c r="L594" s="61" t="s">
        <v>2732</v>
      </c>
    </row>
    <row r="595" spans="1:12" x14ac:dyDescent="0.2">
      <c r="A595" s="4">
        <v>594</v>
      </c>
      <c r="B595" s="9" t="s">
        <v>6</v>
      </c>
      <c r="C595" s="31" t="s">
        <v>1370</v>
      </c>
      <c r="D595" s="27" t="s">
        <v>1370</v>
      </c>
      <c r="E595" s="32" t="s">
        <v>1370</v>
      </c>
      <c r="F595" s="2" t="s">
        <v>1524</v>
      </c>
      <c r="G595" s="3" t="s">
        <v>1525</v>
      </c>
      <c r="I595" s="8">
        <v>3514</v>
      </c>
      <c r="J595" s="11" t="s">
        <v>1468</v>
      </c>
      <c r="K595" s="60" t="s">
        <v>2733</v>
      </c>
      <c r="L595" s="61" t="s">
        <v>2734</v>
      </c>
    </row>
    <row r="596" spans="1:12" x14ac:dyDescent="0.2">
      <c r="A596" s="4">
        <v>595</v>
      </c>
      <c r="B596" s="9" t="s">
        <v>6</v>
      </c>
      <c r="C596" s="31" t="s">
        <v>1370</v>
      </c>
      <c r="D596" s="27" t="s">
        <v>1370</v>
      </c>
      <c r="E596" s="32" t="s">
        <v>1370</v>
      </c>
      <c r="F596" s="2" t="s">
        <v>1228</v>
      </c>
      <c r="G596" s="3" t="s">
        <v>1317</v>
      </c>
      <c r="I596" s="8">
        <v>3515</v>
      </c>
      <c r="J596" s="11" t="s">
        <v>1468</v>
      </c>
      <c r="K596" s="60" t="s">
        <v>2735</v>
      </c>
      <c r="L596" s="61" t="s">
        <v>2736</v>
      </c>
    </row>
    <row r="597" spans="1:12" x14ac:dyDescent="0.2">
      <c r="A597" s="4">
        <v>596</v>
      </c>
      <c r="B597" s="9" t="s">
        <v>6</v>
      </c>
      <c r="C597" s="31" t="s">
        <v>1370</v>
      </c>
      <c r="D597" s="27" t="s">
        <v>1370</v>
      </c>
      <c r="E597" s="32" t="s">
        <v>1370</v>
      </c>
      <c r="F597" s="2" t="s">
        <v>1522</v>
      </c>
      <c r="G597" s="3" t="s">
        <v>1317</v>
      </c>
      <c r="I597" s="8">
        <v>3517</v>
      </c>
      <c r="J597" s="11" t="s">
        <v>1468</v>
      </c>
      <c r="K597" s="60" t="s">
        <v>2737</v>
      </c>
      <c r="L597" s="61" t="s">
        <v>2738</v>
      </c>
    </row>
    <row r="598" spans="1:12" x14ac:dyDescent="0.2">
      <c r="A598" s="4">
        <v>597</v>
      </c>
      <c r="B598" s="9" t="s">
        <v>6</v>
      </c>
      <c r="C598" s="31" t="s">
        <v>1370</v>
      </c>
      <c r="D598" s="27" t="s">
        <v>1370</v>
      </c>
      <c r="E598" s="32" t="s">
        <v>1370</v>
      </c>
      <c r="F598" s="2" t="s">
        <v>1523</v>
      </c>
      <c r="G598" s="3" t="s">
        <v>1317</v>
      </c>
      <c r="I598" s="8">
        <v>3520</v>
      </c>
      <c r="J598" s="11" t="s">
        <v>1468</v>
      </c>
      <c r="K598" s="60" t="s">
        <v>2739</v>
      </c>
      <c r="L598" s="61" t="s">
        <v>2740</v>
      </c>
    </row>
    <row r="599" spans="1:12" x14ac:dyDescent="0.2">
      <c r="A599" s="4">
        <v>598</v>
      </c>
      <c r="B599" s="9" t="s">
        <v>6</v>
      </c>
      <c r="C599" s="31" t="s">
        <v>1370</v>
      </c>
      <c r="D599" s="27" t="s">
        <v>1370</v>
      </c>
      <c r="E599" s="32" t="s">
        <v>1370</v>
      </c>
      <c r="F599" s="2" t="s">
        <v>1227</v>
      </c>
      <c r="G599" s="3" t="s">
        <v>1316</v>
      </c>
      <c r="I599" s="8" t="s">
        <v>1311</v>
      </c>
      <c r="J599" s="11" t="s">
        <v>1469</v>
      </c>
      <c r="K599" s="60" t="s">
        <v>2741</v>
      </c>
      <c r="L599" s="61" t="s">
        <v>2742</v>
      </c>
    </row>
    <row r="600" spans="1:12" x14ac:dyDescent="0.2">
      <c r="A600" s="4">
        <v>599</v>
      </c>
      <c r="B600" s="9" t="s">
        <v>6</v>
      </c>
      <c r="C600" s="31" t="s">
        <v>1374</v>
      </c>
      <c r="D600" s="27" t="s">
        <v>1370</v>
      </c>
      <c r="E600" s="32" t="s">
        <v>1374</v>
      </c>
      <c r="F600" s="2" t="s">
        <v>1226</v>
      </c>
      <c r="G600" s="3" t="s">
        <v>1316</v>
      </c>
      <c r="I600" s="8" t="s">
        <v>1314</v>
      </c>
      <c r="J600" s="11" t="s">
        <v>1469</v>
      </c>
      <c r="K600" s="60" t="s">
        <v>2743</v>
      </c>
      <c r="L600" s="61" t="s">
        <v>2744</v>
      </c>
    </row>
    <row r="601" spans="1:12" x14ac:dyDescent="0.2">
      <c r="A601" s="4">
        <v>600</v>
      </c>
      <c r="B601" s="9" t="s">
        <v>6</v>
      </c>
      <c r="C601" s="31" t="s">
        <v>1374</v>
      </c>
      <c r="D601" s="27" t="s">
        <v>1370</v>
      </c>
      <c r="E601" s="32" t="s">
        <v>1370</v>
      </c>
      <c r="F601" s="2" t="s">
        <v>1225</v>
      </c>
      <c r="G601" s="3" t="s">
        <v>1316</v>
      </c>
      <c r="I601" s="8" t="s">
        <v>1315</v>
      </c>
      <c r="J601" s="11" t="s">
        <v>1469</v>
      </c>
      <c r="K601" s="60" t="s">
        <v>2745</v>
      </c>
      <c r="L601" s="61" t="s">
        <v>2746</v>
      </c>
    </row>
    <row r="602" spans="1:12" x14ac:dyDescent="0.2">
      <c r="A602" s="4">
        <v>601</v>
      </c>
      <c r="B602" s="9" t="s">
        <v>6</v>
      </c>
      <c r="C602" s="31" t="s">
        <v>1370</v>
      </c>
      <c r="D602" s="27" t="s">
        <v>1370</v>
      </c>
      <c r="E602" s="32" t="s">
        <v>1370</v>
      </c>
      <c r="F602" s="2" t="s">
        <v>1224</v>
      </c>
      <c r="G602" s="3" t="s">
        <v>1315</v>
      </c>
      <c r="I602" s="8" t="s">
        <v>1312</v>
      </c>
      <c r="J602" s="11" t="s">
        <v>1469</v>
      </c>
      <c r="K602" s="60" t="s">
        <v>2747</v>
      </c>
      <c r="L602" s="61" t="s">
        <v>2748</v>
      </c>
    </row>
    <row r="603" spans="1:12" x14ac:dyDescent="0.2">
      <c r="A603" s="4">
        <v>602</v>
      </c>
      <c r="B603" s="9" t="s">
        <v>6</v>
      </c>
      <c r="C603" s="31" t="s">
        <v>1374</v>
      </c>
      <c r="D603" s="27" t="s">
        <v>1370</v>
      </c>
      <c r="E603" s="32" t="s">
        <v>1370</v>
      </c>
      <c r="F603" s="2" t="s">
        <v>1223</v>
      </c>
      <c r="G603" s="3" t="s">
        <v>1312</v>
      </c>
      <c r="I603" s="8" t="s">
        <v>1314</v>
      </c>
      <c r="J603" s="11" t="s">
        <v>1469</v>
      </c>
      <c r="K603" s="60" t="s">
        <v>2749</v>
      </c>
      <c r="L603" s="61" t="s">
        <v>2750</v>
      </c>
    </row>
    <row r="604" spans="1:12" x14ac:dyDescent="0.2">
      <c r="A604" s="4">
        <v>603</v>
      </c>
      <c r="B604" s="9" t="s">
        <v>6</v>
      </c>
      <c r="C604" s="31" t="s">
        <v>1374</v>
      </c>
      <c r="D604" s="27" t="s">
        <v>1370</v>
      </c>
      <c r="E604" s="32" t="s">
        <v>1370</v>
      </c>
      <c r="F604" s="2" t="s">
        <v>1222</v>
      </c>
      <c r="G604" s="3" t="s">
        <v>1312</v>
      </c>
      <c r="I604" s="8" t="s">
        <v>1313</v>
      </c>
      <c r="J604" s="11" t="s">
        <v>1469</v>
      </c>
      <c r="K604" s="60" t="s">
        <v>2751</v>
      </c>
      <c r="L604" s="61" t="s">
        <v>2752</v>
      </c>
    </row>
    <row r="605" spans="1:12" x14ac:dyDescent="0.2">
      <c r="A605" s="4">
        <v>604</v>
      </c>
      <c r="B605" s="9" t="s">
        <v>6</v>
      </c>
      <c r="C605" s="31" t="s">
        <v>1374</v>
      </c>
      <c r="D605" s="27" t="s">
        <v>1370</v>
      </c>
      <c r="E605" s="32" t="s">
        <v>1370</v>
      </c>
      <c r="F605" s="2" t="s">
        <v>1221</v>
      </c>
      <c r="G605" s="3" t="s">
        <v>1310</v>
      </c>
      <c r="I605" s="8" t="s">
        <v>1311</v>
      </c>
      <c r="J605" s="11" t="s">
        <v>1469</v>
      </c>
      <c r="K605" s="60" t="s">
        <v>2753</v>
      </c>
      <c r="L605" s="61" t="s">
        <v>2754</v>
      </c>
    </row>
    <row r="606" spans="1:12" x14ac:dyDescent="0.2">
      <c r="A606" s="4">
        <v>605</v>
      </c>
      <c r="B606" s="9" t="s">
        <v>6</v>
      </c>
      <c r="C606" s="31" t="s">
        <v>1370</v>
      </c>
      <c r="D606" s="27" t="s">
        <v>1370</v>
      </c>
      <c r="E606" s="32" t="s">
        <v>1370</v>
      </c>
      <c r="F606" s="2" t="s">
        <v>1220</v>
      </c>
      <c r="G606" s="3" t="s">
        <v>1309</v>
      </c>
      <c r="I606" s="8">
        <v>3517</v>
      </c>
      <c r="J606" s="11" t="s">
        <v>1468</v>
      </c>
      <c r="K606" s="60" t="s">
        <v>2755</v>
      </c>
      <c r="L606" s="61" t="s">
        <v>2756</v>
      </c>
    </row>
    <row r="607" spans="1:12" x14ac:dyDescent="0.2">
      <c r="A607" s="4">
        <v>606</v>
      </c>
      <c r="B607" s="9" t="s">
        <v>6</v>
      </c>
      <c r="C607" s="31" t="s">
        <v>1370</v>
      </c>
      <c r="D607" s="27" t="s">
        <v>1370</v>
      </c>
      <c r="E607" s="32" t="s">
        <v>1370</v>
      </c>
      <c r="F607" s="2" t="s">
        <v>1526</v>
      </c>
      <c r="G607" s="3" t="s">
        <v>1318</v>
      </c>
      <c r="I607" s="8">
        <v>3515</v>
      </c>
      <c r="J607" s="11" t="s">
        <v>1468</v>
      </c>
      <c r="K607" s="60" t="s">
        <v>2757</v>
      </c>
      <c r="L607" s="61" t="s">
        <v>2758</v>
      </c>
    </row>
    <row r="608" spans="1:12" x14ac:dyDescent="0.2">
      <c r="A608" s="4">
        <v>607</v>
      </c>
      <c r="B608" s="9" t="s">
        <v>6</v>
      </c>
      <c r="C608" s="31" t="s">
        <v>1370</v>
      </c>
      <c r="D608" s="27" t="s">
        <v>1370</v>
      </c>
      <c r="E608" s="32" t="s">
        <v>1370</v>
      </c>
      <c r="F608" s="2" t="s">
        <v>1230</v>
      </c>
      <c r="G608" s="3" t="s">
        <v>1319</v>
      </c>
      <c r="I608" s="8" t="s">
        <v>1307</v>
      </c>
      <c r="J608" s="11" t="s">
        <v>1467</v>
      </c>
      <c r="K608" s="60" t="s">
        <v>2759</v>
      </c>
      <c r="L608" s="61" t="s">
        <v>2760</v>
      </c>
    </row>
    <row r="609" spans="1:12" x14ac:dyDescent="0.2">
      <c r="A609" s="4">
        <v>608</v>
      </c>
      <c r="B609" s="9" t="s">
        <v>6</v>
      </c>
      <c r="C609" s="31" t="s">
        <v>1374</v>
      </c>
      <c r="D609" s="27" t="s">
        <v>1370</v>
      </c>
      <c r="E609" s="32" t="s">
        <v>1370</v>
      </c>
      <c r="F609" s="2" t="s">
        <v>1231</v>
      </c>
      <c r="G609" s="3" t="s">
        <v>1307</v>
      </c>
      <c r="I609" s="8" t="s">
        <v>1320</v>
      </c>
      <c r="J609" s="11" t="s">
        <v>1467</v>
      </c>
      <c r="K609" s="60" t="s">
        <v>2761</v>
      </c>
      <c r="L609" s="61" t="s">
        <v>2762</v>
      </c>
    </row>
    <row r="610" spans="1:12" x14ac:dyDescent="0.2">
      <c r="A610" s="4">
        <v>609</v>
      </c>
      <c r="B610" s="9" t="s">
        <v>6</v>
      </c>
      <c r="C610" s="31" t="s">
        <v>1374</v>
      </c>
      <c r="D610" s="27" t="s">
        <v>1370</v>
      </c>
      <c r="E610" s="32" t="s">
        <v>1374</v>
      </c>
      <c r="F610" s="2" t="s">
        <v>1232</v>
      </c>
      <c r="G610" s="3" t="s">
        <v>1307</v>
      </c>
      <c r="I610" s="8" t="s">
        <v>1321</v>
      </c>
      <c r="J610" s="11" t="s">
        <v>1468</v>
      </c>
      <c r="K610" s="60" t="s">
        <v>2763</v>
      </c>
      <c r="L610" s="61" t="s">
        <v>2764</v>
      </c>
    </row>
    <row r="611" spans="1:12" x14ac:dyDescent="0.2">
      <c r="A611" s="4">
        <v>610</v>
      </c>
      <c r="B611" s="9" t="s">
        <v>6</v>
      </c>
      <c r="C611" s="31" t="s">
        <v>1370</v>
      </c>
      <c r="D611" s="27" t="s">
        <v>1370</v>
      </c>
      <c r="E611" s="32" t="s">
        <v>1370</v>
      </c>
      <c r="F611" s="2" t="s">
        <v>1233</v>
      </c>
      <c r="G611" s="3" t="s">
        <v>1321</v>
      </c>
      <c r="I611" s="8" t="s">
        <v>1322</v>
      </c>
      <c r="J611" s="11" t="s">
        <v>1447</v>
      </c>
      <c r="K611" s="60" t="s">
        <v>2765</v>
      </c>
      <c r="L611" s="61" t="s">
        <v>2766</v>
      </c>
    </row>
    <row r="612" spans="1:12" x14ac:dyDescent="0.2">
      <c r="A612" s="4">
        <v>611</v>
      </c>
      <c r="B612" s="9" t="s">
        <v>6</v>
      </c>
      <c r="C612" s="31" t="s">
        <v>1374</v>
      </c>
      <c r="D612" s="27" t="s">
        <v>1370</v>
      </c>
      <c r="E612" s="32" t="s">
        <v>1370</v>
      </c>
      <c r="F612" s="2" t="s">
        <v>1234</v>
      </c>
      <c r="G612" s="3" t="s">
        <v>1321</v>
      </c>
      <c r="I612" s="8" t="s">
        <v>1323</v>
      </c>
      <c r="J612" s="11" t="s">
        <v>1447</v>
      </c>
      <c r="K612" s="60" t="s">
        <v>2767</v>
      </c>
      <c r="L612" s="61" t="s">
        <v>2768</v>
      </c>
    </row>
    <row r="613" spans="1:12" x14ac:dyDescent="0.2">
      <c r="A613" s="4">
        <v>612</v>
      </c>
      <c r="B613" s="9" t="s">
        <v>6</v>
      </c>
      <c r="C613" s="31" t="s">
        <v>1374</v>
      </c>
      <c r="D613" s="27" t="s">
        <v>1370</v>
      </c>
      <c r="E613" s="32" t="s">
        <v>1370</v>
      </c>
      <c r="F613" s="2" t="s">
        <v>1235</v>
      </c>
      <c r="G613" s="3" t="s">
        <v>1324</v>
      </c>
      <c r="I613" s="8" t="s">
        <v>1325</v>
      </c>
      <c r="J613" s="11" t="s">
        <v>1447</v>
      </c>
      <c r="K613" s="60" t="s">
        <v>2769</v>
      </c>
      <c r="L613" s="61" t="s">
        <v>2770</v>
      </c>
    </row>
    <row r="614" spans="1:12" x14ac:dyDescent="0.2">
      <c r="A614" s="4">
        <v>613</v>
      </c>
      <c r="B614" s="9" t="s">
        <v>6</v>
      </c>
      <c r="C614" s="31" t="s">
        <v>1374</v>
      </c>
      <c r="D614" s="27" t="s">
        <v>1370</v>
      </c>
      <c r="E614" s="32" t="s">
        <v>1370</v>
      </c>
      <c r="F614" s="2" t="s">
        <v>1236</v>
      </c>
      <c r="G614" s="3" t="s">
        <v>1326</v>
      </c>
      <c r="I614" s="8" t="s">
        <v>1327</v>
      </c>
      <c r="J614" s="11" t="s">
        <v>1467</v>
      </c>
      <c r="K614" s="60" t="s">
        <v>2771</v>
      </c>
      <c r="L614" s="61" t="s">
        <v>2772</v>
      </c>
    </row>
    <row r="615" spans="1:12" x14ac:dyDescent="0.2">
      <c r="A615" s="4">
        <v>614</v>
      </c>
      <c r="B615" s="9" t="s">
        <v>6</v>
      </c>
      <c r="C615" s="31" t="s">
        <v>1374</v>
      </c>
      <c r="D615" s="27" t="s">
        <v>1370</v>
      </c>
      <c r="E615" s="32" t="s">
        <v>1374</v>
      </c>
      <c r="F615" s="2" t="s">
        <v>644</v>
      </c>
      <c r="G615" s="3" t="s">
        <v>920</v>
      </c>
      <c r="I615" s="8" t="s">
        <v>929</v>
      </c>
      <c r="J615" s="11" t="s">
        <v>1448</v>
      </c>
      <c r="K615" s="60" t="s">
        <v>2773</v>
      </c>
      <c r="L615" s="61" t="s">
        <v>2774</v>
      </c>
    </row>
    <row r="616" spans="1:12" x14ac:dyDescent="0.2">
      <c r="A616" s="4">
        <v>615</v>
      </c>
      <c r="B616" s="9" t="s">
        <v>6</v>
      </c>
      <c r="C616" s="31" t="s">
        <v>1370</v>
      </c>
      <c r="D616" s="27" t="s">
        <v>1370</v>
      </c>
      <c r="E616" s="32" t="s">
        <v>1374</v>
      </c>
      <c r="F616" s="2" t="s">
        <v>737</v>
      </c>
      <c r="G616" s="3" t="s">
        <v>920</v>
      </c>
      <c r="I616" s="8" t="s">
        <v>1024</v>
      </c>
      <c r="J616" s="11" t="s">
        <v>1470</v>
      </c>
      <c r="K616" s="60" t="s">
        <v>2775</v>
      </c>
      <c r="L616" s="61" t="s">
        <v>2776</v>
      </c>
    </row>
    <row r="617" spans="1:12" x14ac:dyDescent="0.2">
      <c r="A617" s="4">
        <v>616</v>
      </c>
      <c r="B617" s="9" t="s">
        <v>6</v>
      </c>
      <c r="C617" s="31" t="s">
        <v>1370</v>
      </c>
      <c r="D617" s="27" t="s">
        <v>1370</v>
      </c>
      <c r="E617" s="32" t="s">
        <v>1374</v>
      </c>
      <c r="F617" s="2" t="s">
        <v>738</v>
      </c>
      <c r="G617" s="3" t="s">
        <v>920</v>
      </c>
      <c r="I617" s="8" t="s">
        <v>1025</v>
      </c>
      <c r="J617" s="11" t="s">
        <v>1470</v>
      </c>
      <c r="K617" s="60" t="s">
        <v>2777</v>
      </c>
      <c r="L617" s="61" t="s">
        <v>2778</v>
      </c>
    </row>
    <row r="618" spans="1:12" x14ac:dyDescent="0.2">
      <c r="A618" s="4">
        <v>617</v>
      </c>
      <c r="B618" s="9" t="s">
        <v>6</v>
      </c>
      <c r="C618" s="31" t="s">
        <v>1374</v>
      </c>
      <c r="D618" s="27" t="s">
        <v>1370</v>
      </c>
      <c r="E618" s="32" t="s">
        <v>1374</v>
      </c>
      <c r="F618" s="2" t="s">
        <v>740</v>
      </c>
      <c r="G618" s="3" t="s">
        <v>1018</v>
      </c>
      <c r="I618" s="8" t="s">
        <v>1020</v>
      </c>
      <c r="J618" s="11" t="s">
        <v>1459</v>
      </c>
      <c r="K618" s="60" t="s">
        <v>2779</v>
      </c>
      <c r="L618" s="61" t="s">
        <v>2780</v>
      </c>
    </row>
    <row r="619" spans="1:12" x14ac:dyDescent="0.2">
      <c r="A619" s="4">
        <v>618</v>
      </c>
      <c r="B619" s="9" t="s">
        <v>6</v>
      </c>
      <c r="C619" s="31" t="s">
        <v>1374</v>
      </c>
      <c r="D619" s="27" t="s">
        <v>1370</v>
      </c>
      <c r="E619" s="32" t="s">
        <v>1370</v>
      </c>
      <c r="F619" s="2" t="s">
        <v>733</v>
      </c>
      <c r="G619" s="3" t="s">
        <v>1018</v>
      </c>
      <c r="I619" s="8" t="s">
        <v>1019</v>
      </c>
      <c r="J619" s="11" t="s">
        <v>1459</v>
      </c>
      <c r="K619" s="60" t="s">
        <v>2781</v>
      </c>
      <c r="L619" s="61" t="s">
        <v>2782</v>
      </c>
    </row>
    <row r="620" spans="1:12" x14ac:dyDescent="0.2">
      <c r="A620" s="4">
        <v>619</v>
      </c>
      <c r="B620" s="9" t="s">
        <v>6</v>
      </c>
      <c r="C620" s="31" t="s">
        <v>1374</v>
      </c>
      <c r="D620" s="27" t="s">
        <v>1370</v>
      </c>
      <c r="E620" s="32" t="s">
        <v>1374</v>
      </c>
      <c r="F620" s="2" t="s">
        <v>732</v>
      </c>
      <c r="G620" s="3" t="s">
        <v>1016</v>
      </c>
      <c r="I620" s="8" t="s">
        <v>1017</v>
      </c>
      <c r="J620" s="11" t="s">
        <v>1459</v>
      </c>
      <c r="K620" s="60" t="s">
        <v>2783</v>
      </c>
      <c r="L620" s="61" t="s">
        <v>2784</v>
      </c>
    </row>
    <row r="621" spans="1:12" x14ac:dyDescent="0.2">
      <c r="A621" s="4">
        <v>620</v>
      </c>
      <c r="B621" s="9" t="s">
        <v>6</v>
      </c>
      <c r="C621" s="31" t="s">
        <v>1370</v>
      </c>
      <c r="D621" s="27" t="s">
        <v>1370</v>
      </c>
      <c r="E621" s="32" t="s">
        <v>1370</v>
      </c>
      <c r="F621" s="2" t="s">
        <v>741</v>
      </c>
      <c r="G621" s="3" t="s">
        <v>1018</v>
      </c>
      <c r="I621" s="8" t="s">
        <v>1027</v>
      </c>
      <c r="J621" s="11" t="s">
        <v>1459</v>
      </c>
      <c r="K621" s="60" t="s">
        <v>2785</v>
      </c>
      <c r="L621" s="61" t="s">
        <v>2786</v>
      </c>
    </row>
    <row r="622" spans="1:12" x14ac:dyDescent="0.2">
      <c r="A622" s="4">
        <v>621</v>
      </c>
      <c r="B622" s="9" t="s">
        <v>6</v>
      </c>
      <c r="C622" s="31" t="s">
        <v>1374</v>
      </c>
      <c r="D622" s="27" t="s">
        <v>1374</v>
      </c>
      <c r="E622" s="32" t="s">
        <v>1370</v>
      </c>
      <c r="F622" s="2" t="s">
        <v>742</v>
      </c>
      <c r="G622" s="3" t="s">
        <v>1028</v>
      </c>
      <c r="I622" s="8" t="s">
        <v>978</v>
      </c>
      <c r="J622" s="11" t="s">
        <v>1459</v>
      </c>
      <c r="K622" s="60" t="s">
        <v>2787</v>
      </c>
      <c r="L622" s="61" t="s">
        <v>2788</v>
      </c>
    </row>
    <row r="623" spans="1:12" x14ac:dyDescent="0.2">
      <c r="A623" s="4">
        <v>622</v>
      </c>
      <c r="B623" s="9" t="s">
        <v>6</v>
      </c>
      <c r="C623" s="31" t="s">
        <v>1374</v>
      </c>
      <c r="D623" s="27" t="s">
        <v>1370</v>
      </c>
      <c r="E623" s="32" t="s">
        <v>1374</v>
      </c>
      <c r="F623" s="2" t="s">
        <v>728</v>
      </c>
      <c r="G623" s="3" t="s">
        <v>1011</v>
      </c>
      <c r="I623" s="8" t="s">
        <v>974</v>
      </c>
      <c r="J623" s="11" t="s">
        <v>1459</v>
      </c>
      <c r="K623" s="60" t="s">
        <v>2789</v>
      </c>
      <c r="L623" s="61" t="s">
        <v>2790</v>
      </c>
    </row>
    <row r="624" spans="1:12" x14ac:dyDescent="0.2">
      <c r="A624" s="4">
        <v>623</v>
      </c>
      <c r="B624" s="9" t="s">
        <v>6</v>
      </c>
      <c r="C624" s="31" t="s">
        <v>1374</v>
      </c>
      <c r="D624" s="27" t="s">
        <v>1374</v>
      </c>
      <c r="E624" s="32" t="s">
        <v>1370</v>
      </c>
      <c r="F624" s="2" t="s">
        <v>743</v>
      </c>
      <c r="G624" s="3" t="s">
        <v>981</v>
      </c>
      <c r="I624" s="8" t="s">
        <v>1029</v>
      </c>
      <c r="J624" s="11" t="s">
        <v>915</v>
      </c>
      <c r="K624" s="60" t="s">
        <v>2791</v>
      </c>
      <c r="L624" s="61" t="s">
        <v>2792</v>
      </c>
    </row>
    <row r="625" spans="1:12" x14ac:dyDescent="0.2">
      <c r="A625" s="4">
        <v>624</v>
      </c>
      <c r="B625" s="9" t="s">
        <v>6</v>
      </c>
      <c r="C625" s="31" t="s">
        <v>1374</v>
      </c>
      <c r="D625" s="27" t="s">
        <v>1370</v>
      </c>
      <c r="E625" s="32" t="s">
        <v>1370</v>
      </c>
      <c r="F625" s="2" t="s">
        <v>744</v>
      </c>
      <c r="G625" s="3" t="s">
        <v>981</v>
      </c>
      <c r="I625" s="8" t="s">
        <v>1009</v>
      </c>
      <c r="J625" s="11" t="s">
        <v>915</v>
      </c>
      <c r="K625" s="60" t="s">
        <v>2793</v>
      </c>
      <c r="L625" s="61" t="s">
        <v>2794</v>
      </c>
    </row>
    <row r="626" spans="1:12" x14ac:dyDescent="0.2">
      <c r="A626" s="4">
        <v>625</v>
      </c>
      <c r="B626" s="9" t="s">
        <v>6</v>
      </c>
      <c r="C626" s="31" t="s">
        <v>1374</v>
      </c>
      <c r="D626" s="27" t="s">
        <v>1370</v>
      </c>
      <c r="E626" s="32" t="s">
        <v>1370</v>
      </c>
      <c r="F626" s="2" t="s">
        <v>745</v>
      </c>
      <c r="G626" s="3" t="s">
        <v>981</v>
      </c>
      <c r="I626" s="8" t="s">
        <v>1030</v>
      </c>
      <c r="J626" s="11" t="s">
        <v>915</v>
      </c>
      <c r="K626" s="60" t="s">
        <v>2795</v>
      </c>
      <c r="L626" s="61" t="s">
        <v>2796</v>
      </c>
    </row>
    <row r="627" spans="1:12" x14ac:dyDescent="0.2">
      <c r="A627" s="4">
        <v>626</v>
      </c>
      <c r="B627" s="9" t="s">
        <v>6</v>
      </c>
      <c r="C627" s="31" t="s">
        <v>1374</v>
      </c>
      <c r="D627" s="27" t="s">
        <v>1370</v>
      </c>
      <c r="E627" s="32" t="s">
        <v>1374</v>
      </c>
      <c r="F627" s="2" t="s">
        <v>746</v>
      </c>
      <c r="G627" s="3" t="s">
        <v>981</v>
      </c>
      <c r="I627" s="8" t="s">
        <v>951</v>
      </c>
      <c r="J627" s="11" t="s">
        <v>915</v>
      </c>
      <c r="K627" s="60" t="s">
        <v>2797</v>
      </c>
      <c r="L627" s="61" t="s">
        <v>2798</v>
      </c>
    </row>
    <row r="628" spans="1:12" x14ac:dyDescent="0.2">
      <c r="A628" s="4">
        <v>627</v>
      </c>
      <c r="B628" s="9" t="s">
        <v>6</v>
      </c>
      <c r="C628" s="31" t="s">
        <v>1370</v>
      </c>
      <c r="D628" s="27" t="s">
        <v>1370</v>
      </c>
      <c r="E628" s="32" t="s">
        <v>1374</v>
      </c>
      <c r="F628" s="2" t="s">
        <v>747</v>
      </c>
      <c r="G628" s="3" t="s">
        <v>1031</v>
      </c>
      <c r="I628" s="8" t="s">
        <v>1032</v>
      </c>
      <c r="J628" s="11" t="s">
        <v>1461</v>
      </c>
      <c r="K628" s="60" t="s">
        <v>2799</v>
      </c>
      <c r="L628" s="61" t="s">
        <v>2800</v>
      </c>
    </row>
    <row r="629" spans="1:12" x14ac:dyDescent="0.2">
      <c r="A629" s="4">
        <v>628</v>
      </c>
      <c r="B629" s="9" t="s">
        <v>6</v>
      </c>
      <c r="C629" s="31" t="s">
        <v>1370</v>
      </c>
      <c r="D629" s="27" t="s">
        <v>1370</v>
      </c>
      <c r="E629" s="32" t="s">
        <v>1374</v>
      </c>
      <c r="F629" s="2" t="s">
        <v>748</v>
      </c>
      <c r="G629" s="3" t="s">
        <v>1031</v>
      </c>
      <c r="I629" s="8" t="s">
        <v>1033</v>
      </c>
      <c r="J629" s="11" t="s">
        <v>1461</v>
      </c>
      <c r="K629" s="60" t="s">
        <v>2801</v>
      </c>
      <c r="L629" s="61" t="s">
        <v>2802</v>
      </c>
    </row>
    <row r="630" spans="1:12" x14ac:dyDescent="0.2">
      <c r="A630" s="4">
        <v>629</v>
      </c>
      <c r="B630" s="9" t="s">
        <v>6</v>
      </c>
      <c r="C630" s="31" t="s">
        <v>1374</v>
      </c>
      <c r="D630" s="27" t="s">
        <v>1370</v>
      </c>
      <c r="E630" s="32" t="s">
        <v>1370</v>
      </c>
      <c r="F630" s="2" t="s">
        <v>749</v>
      </c>
      <c r="G630" s="3" t="s">
        <v>1031</v>
      </c>
      <c r="I630" s="8" t="s">
        <v>940</v>
      </c>
      <c r="J630" s="11" t="s">
        <v>1461</v>
      </c>
      <c r="K630" s="60" t="s">
        <v>2803</v>
      </c>
      <c r="L630" s="61" t="s">
        <v>2804</v>
      </c>
    </row>
    <row r="631" spans="1:12" x14ac:dyDescent="0.2">
      <c r="A631" s="4">
        <v>630</v>
      </c>
      <c r="B631" s="9" t="s">
        <v>6</v>
      </c>
      <c r="C631" s="31" t="s">
        <v>1374</v>
      </c>
      <c r="D631" s="27" t="s">
        <v>1370</v>
      </c>
      <c r="E631" s="32" t="s">
        <v>1374</v>
      </c>
      <c r="F631" s="2" t="s">
        <v>750</v>
      </c>
      <c r="G631" s="3" t="s">
        <v>1034</v>
      </c>
      <c r="I631" s="8" t="s">
        <v>1035</v>
      </c>
      <c r="J631" s="11" t="s">
        <v>1461</v>
      </c>
      <c r="K631" s="60" t="s">
        <v>2805</v>
      </c>
      <c r="L631" s="61" t="s">
        <v>2806</v>
      </c>
    </row>
    <row r="632" spans="1:12" x14ac:dyDescent="0.2">
      <c r="A632" s="4">
        <v>631</v>
      </c>
      <c r="B632" s="9" t="s">
        <v>6</v>
      </c>
      <c r="C632" s="31" t="s">
        <v>1374</v>
      </c>
      <c r="D632" s="27" t="s">
        <v>1370</v>
      </c>
      <c r="E632" s="32" t="s">
        <v>1370</v>
      </c>
      <c r="F632" s="2" t="s">
        <v>751</v>
      </c>
      <c r="G632" s="3" t="s">
        <v>1001</v>
      </c>
      <c r="I632" s="8" t="s">
        <v>1036</v>
      </c>
      <c r="J632" s="11" t="s">
        <v>999</v>
      </c>
      <c r="K632" s="60" t="s">
        <v>2807</v>
      </c>
      <c r="L632" s="61" t="s">
        <v>2808</v>
      </c>
    </row>
    <row r="633" spans="1:12" x14ac:dyDescent="0.2">
      <c r="A633" s="4">
        <v>632</v>
      </c>
      <c r="B633" s="9" t="s">
        <v>6</v>
      </c>
      <c r="C633" s="31" t="s">
        <v>1374</v>
      </c>
      <c r="D633" s="27" t="s">
        <v>1374</v>
      </c>
      <c r="E633" s="32" t="s">
        <v>1370</v>
      </c>
      <c r="F633" s="2" t="s">
        <v>752</v>
      </c>
      <c r="G633" s="3" t="s">
        <v>995</v>
      </c>
      <c r="I633" s="8" t="s">
        <v>999</v>
      </c>
      <c r="J633" s="11" t="s">
        <v>895</v>
      </c>
      <c r="K633" s="60" t="s">
        <v>2809</v>
      </c>
      <c r="L633" s="61" t="s">
        <v>2810</v>
      </c>
    </row>
    <row r="634" spans="1:12" x14ac:dyDescent="0.2">
      <c r="A634" s="4">
        <v>633</v>
      </c>
      <c r="B634" s="9" t="s">
        <v>6</v>
      </c>
      <c r="C634" s="31" t="s">
        <v>1370</v>
      </c>
      <c r="D634" s="27" t="s">
        <v>1370</v>
      </c>
      <c r="E634" s="32" t="s">
        <v>1370</v>
      </c>
      <c r="F634" s="2" t="s">
        <v>753</v>
      </c>
      <c r="G634" s="3" t="s">
        <v>1037</v>
      </c>
      <c r="I634" s="8" t="s">
        <v>991</v>
      </c>
      <c r="J634" s="11" t="s">
        <v>1371</v>
      </c>
      <c r="K634" s="60" t="s">
        <v>2811</v>
      </c>
      <c r="L634" s="61" t="s">
        <v>2812</v>
      </c>
    </row>
    <row r="635" spans="1:12" x14ac:dyDescent="0.2">
      <c r="A635" s="4">
        <v>634</v>
      </c>
      <c r="B635" s="9" t="s">
        <v>6</v>
      </c>
      <c r="C635" s="31" t="s">
        <v>1370</v>
      </c>
      <c r="D635" s="27" t="s">
        <v>1370</v>
      </c>
      <c r="E635" s="32" t="s">
        <v>1374</v>
      </c>
      <c r="F635" s="2" t="s">
        <v>739</v>
      </c>
      <c r="G635" s="3" t="s">
        <v>920</v>
      </c>
      <c r="I635" s="8" t="s">
        <v>1026</v>
      </c>
      <c r="J635" s="11" t="s">
        <v>1470</v>
      </c>
      <c r="K635" s="60" t="s">
        <v>2813</v>
      </c>
      <c r="L635" s="61" t="s">
        <v>2814</v>
      </c>
    </row>
    <row r="636" spans="1:12" x14ac:dyDescent="0.2">
      <c r="A636" s="4">
        <v>635</v>
      </c>
      <c r="B636" s="9" t="s">
        <v>6</v>
      </c>
      <c r="C636" s="31" t="s">
        <v>1374</v>
      </c>
      <c r="D636" s="27" t="s">
        <v>1370</v>
      </c>
      <c r="E636" s="32" t="s">
        <v>1370</v>
      </c>
      <c r="F636" s="2" t="s">
        <v>754</v>
      </c>
      <c r="G636" s="3" t="s">
        <v>942</v>
      </c>
      <c r="I636" s="8" t="s">
        <v>1038</v>
      </c>
      <c r="J636" s="11" t="s">
        <v>1371</v>
      </c>
      <c r="K636" s="60" t="s">
        <v>2815</v>
      </c>
      <c r="L636" s="61" t="s">
        <v>2816</v>
      </c>
    </row>
    <row r="637" spans="1:12" x14ac:dyDescent="0.2">
      <c r="A637" s="4">
        <v>636</v>
      </c>
      <c r="B637" s="9" t="s">
        <v>6</v>
      </c>
      <c r="C637" s="31" t="s">
        <v>1374</v>
      </c>
      <c r="D637" s="27" t="s">
        <v>1370</v>
      </c>
      <c r="E637" s="32" t="s">
        <v>1370</v>
      </c>
      <c r="F637" s="2" t="s">
        <v>755</v>
      </c>
      <c r="G637" s="3" t="s">
        <v>942</v>
      </c>
      <c r="I637" s="8" t="s">
        <v>993</v>
      </c>
      <c r="J637" s="11" t="s">
        <v>1371</v>
      </c>
      <c r="K637" s="60" t="s">
        <v>2817</v>
      </c>
      <c r="L637" s="61" t="s">
        <v>2818</v>
      </c>
    </row>
    <row r="638" spans="1:12" x14ac:dyDescent="0.2">
      <c r="A638" s="4">
        <v>637</v>
      </c>
      <c r="B638" s="9" t="s">
        <v>6</v>
      </c>
      <c r="C638" s="31" t="s">
        <v>1374</v>
      </c>
      <c r="D638" s="27" t="s">
        <v>1370</v>
      </c>
      <c r="E638" s="32" t="s">
        <v>1370</v>
      </c>
      <c r="F638" s="2" t="s">
        <v>756</v>
      </c>
      <c r="G638" s="3" t="s">
        <v>942</v>
      </c>
      <c r="I638" s="8" t="s">
        <v>893</v>
      </c>
      <c r="J638" s="11" t="s">
        <v>1371</v>
      </c>
      <c r="K638" s="60" t="s">
        <v>2819</v>
      </c>
      <c r="L638" s="61" t="s">
        <v>2820</v>
      </c>
    </row>
    <row r="639" spans="1:12" x14ac:dyDescent="0.2">
      <c r="A639" s="4">
        <v>638</v>
      </c>
      <c r="B639" s="9" t="s">
        <v>6</v>
      </c>
      <c r="C639" s="31" t="s">
        <v>1370</v>
      </c>
      <c r="D639" s="27" t="s">
        <v>1370</v>
      </c>
      <c r="E639" s="32" t="s">
        <v>1370</v>
      </c>
      <c r="F639" s="2" t="s">
        <v>757</v>
      </c>
      <c r="G639" s="3" t="s">
        <v>942</v>
      </c>
      <c r="I639" s="8" t="s">
        <v>14</v>
      </c>
      <c r="J639" s="11" t="s">
        <v>1371</v>
      </c>
      <c r="K639" s="60" t="s">
        <v>2821</v>
      </c>
      <c r="L639" s="61" t="s">
        <v>2822</v>
      </c>
    </row>
    <row r="640" spans="1:12" x14ac:dyDescent="0.2">
      <c r="A640" s="4">
        <v>639</v>
      </c>
      <c r="B640" s="9" t="s">
        <v>6</v>
      </c>
      <c r="C640" s="31" t="s">
        <v>1374</v>
      </c>
      <c r="D640" s="27" t="s">
        <v>1374</v>
      </c>
      <c r="E640" s="32" t="s">
        <v>1370</v>
      </c>
      <c r="F640" s="2" t="s">
        <v>758</v>
      </c>
      <c r="G640" s="3" t="s">
        <v>14</v>
      </c>
      <c r="I640" s="8" t="s">
        <v>897</v>
      </c>
      <c r="J640" s="11" t="s">
        <v>1371</v>
      </c>
      <c r="K640" s="60" t="s">
        <v>2823</v>
      </c>
      <c r="L640" s="61" t="s">
        <v>2824</v>
      </c>
    </row>
    <row r="641" spans="1:12" x14ac:dyDescent="0.2">
      <c r="A641" s="4">
        <v>640</v>
      </c>
      <c r="B641" s="9" t="s">
        <v>6</v>
      </c>
      <c r="C641" s="31" t="s">
        <v>1370</v>
      </c>
      <c r="D641" s="27" t="s">
        <v>1370</v>
      </c>
      <c r="E641" s="32" t="s">
        <v>1370</v>
      </c>
      <c r="F641" s="2" t="s">
        <v>759</v>
      </c>
      <c r="G641" s="3" t="s">
        <v>943</v>
      </c>
      <c r="I641" s="8" t="s">
        <v>1039</v>
      </c>
      <c r="J641" s="11" t="s">
        <v>1371</v>
      </c>
      <c r="K641" s="60" t="s">
        <v>2825</v>
      </c>
      <c r="L641" s="61" t="s">
        <v>2826</v>
      </c>
    </row>
    <row r="642" spans="1:12" x14ac:dyDescent="0.2">
      <c r="A642" s="4">
        <v>641</v>
      </c>
      <c r="B642" s="9" t="s">
        <v>6</v>
      </c>
      <c r="C642" s="31" t="s">
        <v>1374</v>
      </c>
      <c r="D642" s="27" t="s">
        <v>1370</v>
      </c>
      <c r="E642" s="32" t="s">
        <v>1370</v>
      </c>
      <c r="F642" s="2" t="s">
        <v>760</v>
      </c>
      <c r="G642" s="3" t="s">
        <v>34</v>
      </c>
      <c r="I642" s="8" t="s">
        <v>897</v>
      </c>
      <c r="J642" s="11" t="s">
        <v>1371</v>
      </c>
      <c r="K642" s="60" t="s">
        <v>2827</v>
      </c>
      <c r="L642" s="61" t="s">
        <v>2828</v>
      </c>
    </row>
    <row r="643" spans="1:12" x14ac:dyDescent="0.2">
      <c r="A643" s="4">
        <v>642</v>
      </c>
      <c r="B643" s="9" t="s">
        <v>6</v>
      </c>
      <c r="C643" s="31" t="s">
        <v>1370</v>
      </c>
      <c r="D643" s="27" t="s">
        <v>1370</v>
      </c>
      <c r="E643" s="32" t="s">
        <v>1370</v>
      </c>
      <c r="F643" s="2" t="s">
        <v>1202</v>
      </c>
      <c r="G643" s="3" t="s">
        <v>1060</v>
      </c>
      <c r="I643" s="8" t="s">
        <v>1029</v>
      </c>
      <c r="J643" s="11" t="s">
        <v>1048</v>
      </c>
      <c r="K643" s="60" t="s">
        <v>2829</v>
      </c>
      <c r="L643" s="61" t="s">
        <v>2830</v>
      </c>
    </row>
    <row r="644" spans="1:12" x14ac:dyDescent="0.2">
      <c r="A644" s="4">
        <v>643</v>
      </c>
      <c r="B644" s="9" t="s">
        <v>6</v>
      </c>
      <c r="C644" s="31" t="s">
        <v>1370</v>
      </c>
      <c r="D644" s="27" t="s">
        <v>1370</v>
      </c>
      <c r="E644" s="32" t="s">
        <v>1370</v>
      </c>
      <c r="F644" s="2" t="s">
        <v>803</v>
      </c>
      <c r="G644" s="3" t="s">
        <v>1065</v>
      </c>
      <c r="I644" s="8" t="s">
        <v>991</v>
      </c>
      <c r="J644" s="11" t="s">
        <v>1371</v>
      </c>
      <c r="K644" s="60" t="s">
        <v>2831</v>
      </c>
      <c r="L644" s="61" t="s">
        <v>2832</v>
      </c>
    </row>
    <row r="645" spans="1:12" x14ac:dyDescent="0.2">
      <c r="A645" s="4">
        <v>644</v>
      </c>
      <c r="B645" s="9" t="s">
        <v>6</v>
      </c>
      <c r="C645" s="31" t="s">
        <v>1374</v>
      </c>
      <c r="D645" s="27" t="s">
        <v>1370</v>
      </c>
      <c r="E645" s="32" t="s">
        <v>1370</v>
      </c>
      <c r="F645" s="2" t="s">
        <v>804</v>
      </c>
      <c r="G645" s="3" t="s">
        <v>942</v>
      </c>
      <c r="I645" s="8" t="s">
        <v>1080</v>
      </c>
      <c r="J645" s="11" t="s">
        <v>1471</v>
      </c>
      <c r="K645" s="60" t="s">
        <v>2833</v>
      </c>
      <c r="L645" s="61" t="s">
        <v>2834</v>
      </c>
    </row>
    <row r="646" spans="1:12" x14ac:dyDescent="0.2">
      <c r="A646" s="4">
        <v>645</v>
      </c>
      <c r="B646" s="9" t="s">
        <v>6</v>
      </c>
      <c r="C646" s="31" t="s">
        <v>1374</v>
      </c>
      <c r="D646" s="27" t="s">
        <v>1370</v>
      </c>
      <c r="E646" s="32" t="s">
        <v>1370</v>
      </c>
      <c r="F646" s="2" t="s">
        <v>800</v>
      </c>
      <c r="G646" s="3" t="s">
        <v>1077</v>
      </c>
      <c r="I646" s="8" t="s">
        <v>1078</v>
      </c>
      <c r="J646" s="11" t="s">
        <v>1471</v>
      </c>
      <c r="K646" s="60" t="s">
        <v>2835</v>
      </c>
      <c r="L646" s="61" t="s">
        <v>2836</v>
      </c>
    </row>
    <row r="647" spans="1:12" x14ac:dyDescent="0.2">
      <c r="A647" s="4">
        <v>646</v>
      </c>
      <c r="B647" s="9" t="s">
        <v>6</v>
      </c>
      <c r="C647" s="31" t="s">
        <v>1374</v>
      </c>
      <c r="D647" s="27" t="s">
        <v>1370</v>
      </c>
      <c r="E647" s="32" t="s">
        <v>1374</v>
      </c>
      <c r="F647" s="2" t="s">
        <v>801</v>
      </c>
      <c r="G647" s="3" t="s">
        <v>999</v>
      </c>
      <c r="I647" s="8" t="s">
        <v>1077</v>
      </c>
      <c r="J647" s="11" t="s">
        <v>1471</v>
      </c>
      <c r="K647" s="60" t="s">
        <v>2837</v>
      </c>
      <c r="L647" s="61" t="s">
        <v>2838</v>
      </c>
    </row>
    <row r="648" spans="1:12" x14ac:dyDescent="0.2">
      <c r="A648" s="4">
        <v>647</v>
      </c>
      <c r="B648" s="9" t="s">
        <v>6</v>
      </c>
      <c r="C648" s="31" t="s">
        <v>1374</v>
      </c>
      <c r="D648" s="27" t="s">
        <v>1370</v>
      </c>
      <c r="E648" s="32" t="s">
        <v>1370</v>
      </c>
      <c r="F648" s="2" t="s">
        <v>802</v>
      </c>
      <c r="G648" s="3" t="s">
        <v>999</v>
      </c>
      <c r="I648" s="8" t="s">
        <v>1079</v>
      </c>
      <c r="J648" s="11" t="s">
        <v>1471</v>
      </c>
      <c r="K648" s="60" t="s">
        <v>2839</v>
      </c>
      <c r="L648" s="61" t="s">
        <v>2840</v>
      </c>
    </row>
    <row r="649" spans="1:12" x14ac:dyDescent="0.2">
      <c r="A649" s="4">
        <v>648</v>
      </c>
      <c r="B649" s="9" t="s">
        <v>6</v>
      </c>
      <c r="C649" s="31" t="s">
        <v>1370</v>
      </c>
      <c r="D649" s="27" t="s">
        <v>1370</v>
      </c>
      <c r="E649" s="32" t="s">
        <v>1374</v>
      </c>
      <c r="F649" s="2" t="s">
        <v>787</v>
      </c>
      <c r="G649" s="3" t="s">
        <v>1065</v>
      </c>
      <c r="J649" s="11" t="s">
        <v>15</v>
      </c>
      <c r="K649" s="60" t="s">
        <v>2841</v>
      </c>
      <c r="L649" s="61" t="s">
        <v>2842</v>
      </c>
    </row>
    <row r="650" spans="1:12" x14ac:dyDescent="0.2">
      <c r="A650" s="4">
        <v>649</v>
      </c>
      <c r="B650" s="9" t="s">
        <v>6</v>
      </c>
      <c r="C650" s="31" t="s">
        <v>1374</v>
      </c>
      <c r="D650" s="27" t="s">
        <v>1370</v>
      </c>
      <c r="E650" s="32" t="s">
        <v>1370</v>
      </c>
      <c r="F650" s="2" t="s">
        <v>1188</v>
      </c>
      <c r="G650" s="3" t="s">
        <v>14</v>
      </c>
      <c r="I650" s="8" t="s">
        <v>1290</v>
      </c>
      <c r="J650" s="11" t="s">
        <v>1472</v>
      </c>
      <c r="K650" s="60" t="s">
        <v>2843</v>
      </c>
      <c r="L650" s="61" t="s">
        <v>2844</v>
      </c>
    </row>
    <row r="651" spans="1:12" x14ac:dyDescent="0.2">
      <c r="A651" s="4">
        <v>650</v>
      </c>
      <c r="B651" s="9" t="s">
        <v>6</v>
      </c>
      <c r="C651" s="31" t="s">
        <v>1370</v>
      </c>
      <c r="D651" s="27" t="s">
        <v>1370</v>
      </c>
      <c r="E651" s="32" t="s">
        <v>1370</v>
      </c>
      <c r="F651" s="2" t="s">
        <v>1189</v>
      </c>
      <c r="G651" s="3" t="s">
        <v>894</v>
      </c>
      <c r="I651" s="8" t="s">
        <v>1289</v>
      </c>
      <c r="J651" s="11" t="s">
        <v>14</v>
      </c>
      <c r="K651" s="60" t="s">
        <v>2845</v>
      </c>
      <c r="L651" s="61" t="s">
        <v>2846</v>
      </c>
    </row>
    <row r="652" spans="1:12" x14ac:dyDescent="0.2">
      <c r="A652" s="4">
        <v>651</v>
      </c>
      <c r="B652" s="9" t="s">
        <v>6</v>
      </c>
      <c r="C652" s="31" t="s">
        <v>1374</v>
      </c>
      <c r="D652" s="27" t="s">
        <v>1370</v>
      </c>
      <c r="E652" s="32" t="s">
        <v>1370</v>
      </c>
      <c r="F652" s="2" t="s">
        <v>1190</v>
      </c>
      <c r="G652" s="3" t="s">
        <v>894</v>
      </c>
      <c r="I652" s="8" t="s">
        <v>1288</v>
      </c>
      <c r="J652" s="11" t="s">
        <v>14</v>
      </c>
      <c r="K652" s="60" t="s">
        <v>2847</v>
      </c>
      <c r="L652" s="61" t="s">
        <v>2848</v>
      </c>
    </row>
    <row r="653" spans="1:12" x14ac:dyDescent="0.2">
      <c r="A653" s="4">
        <v>652</v>
      </c>
      <c r="B653" s="9" t="s">
        <v>6</v>
      </c>
      <c r="C653" s="31" t="s">
        <v>1374</v>
      </c>
      <c r="D653" s="27" t="s">
        <v>1370</v>
      </c>
      <c r="E653" s="32" t="s">
        <v>1370</v>
      </c>
      <c r="F653" s="2" t="s">
        <v>1191</v>
      </c>
      <c r="G653" s="3" t="s">
        <v>894</v>
      </c>
      <c r="I653" s="8" t="s">
        <v>1044</v>
      </c>
      <c r="J653" s="11" t="s">
        <v>14</v>
      </c>
      <c r="K653" s="60" t="s">
        <v>2849</v>
      </c>
      <c r="L653" s="61" t="s">
        <v>2850</v>
      </c>
    </row>
    <row r="654" spans="1:12" x14ac:dyDescent="0.2">
      <c r="A654" s="4">
        <v>653</v>
      </c>
      <c r="B654" s="9" t="s">
        <v>6</v>
      </c>
      <c r="C654" s="31" t="s">
        <v>1370</v>
      </c>
      <c r="D654" s="27" t="s">
        <v>1370</v>
      </c>
      <c r="E654" s="32" t="s">
        <v>1370</v>
      </c>
      <c r="F654" s="2" t="s">
        <v>1184</v>
      </c>
      <c r="G654" s="3" t="s">
        <v>1065</v>
      </c>
      <c r="I654" s="8" t="s">
        <v>1044</v>
      </c>
      <c r="J654" s="11" t="s">
        <v>14</v>
      </c>
      <c r="K654" s="60" t="s">
        <v>2851</v>
      </c>
      <c r="L654" s="61" t="s">
        <v>2852</v>
      </c>
    </row>
    <row r="655" spans="1:12" x14ac:dyDescent="0.2">
      <c r="A655" s="4">
        <v>654</v>
      </c>
      <c r="B655" s="9" t="s">
        <v>6</v>
      </c>
      <c r="C655" s="31" t="s">
        <v>1374</v>
      </c>
      <c r="D655" s="27" t="s">
        <v>1370</v>
      </c>
      <c r="E655" s="32" t="s">
        <v>1370</v>
      </c>
      <c r="F655" s="2" t="s">
        <v>1182</v>
      </c>
      <c r="G655" s="3" t="s">
        <v>1065</v>
      </c>
      <c r="I655" s="8" t="s">
        <v>1286</v>
      </c>
      <c r="J655" s="11" t="s">
        <v>14</v>
      </c>
      <c r="K655" s="60" t="s">
        <v>2853</v>
      </c>
      <c r="L655" s="61" t="s">
        <v>2854</v>
      </c>
    </row>
    <row r="656" spans="1:12" x14ac:dyDescent="0.2">
      <c r="A656" s="4">
        <v>655</v>
      </c>
      <c r="B656" s="9" t="s">
        <v>6</v>
      </c>
      <c r="C656" s="31" t="s">
        <v>1370</v>
      </c>
      <c r="D656" s="27" t="s">
        <v>1370</v>
      </c>
      <c r="E656" s="32" t="s">
        <v>1370</v>
      </c>
      <c r="F656" s="2" t="s">
        <v>1192</v>
      </c>
      <c r="G656" s="3" t="s">
        <v>1065</v>
      </c>
      <c r="I656" s="8" t="s">
        <v>1291</v>
      </c>
      <c r="J656" s="11" t="s">
        <v>14</v>
      </c>
      <c r="K656" s="60" t="s">
        <v>2855</v>
      </c>
      <c r="L656" s="61" t="s">
        <v>2856</v>
      </c>
    </row>
    <row r="657" spans="1:12" x14ac:dyDescent="0.2">
      <c r="A657" s="4">
        <v>656</v>
      </c>
      <c r="B657" s="9" t="s">
        <v>6</v>
      </c>
      <c r="C657" s="31" t="s">
        <v>1370</v>
      </c>
      <c r="D657" s="27" t="s">
        <v>1370</v>
      </c>
      <c r="E657" s="32" t="s">
        <v>1370</v>
      </c>
      <c r="F657" s="2" t="s">
        <v>1181</v>
      </c>
      <c r="G657" s="3" t="s">
        <v>1065</v>
      </c>
      <c r="I657" s="8" t="s">
        <v>1285</v>
      </c>
      <c r="J657" s="11" t="s">
        <v>15</v>
      </c>
      <c r="K657" s="60" t="s">
        <v>2857</v>
      </c>
      <c r="L657" s="61" t="s">
        <v>2858</v>
      </c>
    </row>
    <row r="658" spans="1:12" x14ac:dyDescent="0.2">
      <c r="A658" s="4">
        <v>657</v>
      </c>
      <c r="B658" s="9" t="s">
        <v>6</v>
      </c>
      <c r="C658" s="31" t="s">
        <v>1370</v>
      </c>
      <c r="D658" s="27" t="s">
        <v>1370</v>
      </c>
      <c r="E658" s="32" t="s">
        <v>1370</v>
      </c>
      <c r="F658" s="2" t="s">
        <v>1180</v>
      </c>
      <c r="G658" s="3" t="s">
        <v>1065</v>
      </c>
      <c r="I658" s="8" t="s">
        <v>1284</v>
      </c>
      <c r="J658" s="11" t="s">
        <v>15</v>
      </c>
      <c r="K658" s="60" t="s">
        <v>2859</v>
      </c>
      <c r="L658" s="61" t="s">
        <v>2860</v>
      </c>
    </row>
    <row r="659" spans="1:12" x14ac:dyDescent="0.2">
      <c r="A659" s="4">
        <v>658</v>
      </c>
      <c r="B659" s="9" t="s">
        <v>6</v>
      </c>
      <c r="C659" s="31" t="s">
        <v>1370</v>
      </c>
      <c r="D659" s="27" t="s">
        <v>1370</v>
      </c>
      <c r="E659" s="32" t="s">
        <v>1370</v>
      </c>
      <c r="F659" s="2" t="s">
        <v>784</v>
      </c>
      <c r="G659" s="3" t="s">
        <v>1065</v>
      </c>
      <c r="I659" s="8" t="s">
        <v>1060</v>
      </c>
      <c r="J659" s="11" t="s">
        <v>15</v>
      </c>
      <c r="K659" s="60" t="s">
        <v>2861</v>
      </c>
      <c r="L659" s="61" t="s">
        <v>2862</v>
      </c>
    </row>
    <row r="660" spans="1:12" x14ac:dyDescent="0.2">
      <c r="A660" s="4">
        <v>659</v>
      </c>
      <c r="B660" s="9" t="s">
        <v>6</v>
      </c>
      <c r="C660" s="31" t="s">
        <v>1370</v>
      </c>
      <c r="D660" s="27" t="s">
        <v>1370</v>
      </c>
      <c r="E660" s="32" t="s">
        <v>1370</v>
      </c>
      <c r="F660" s="2" t="s">
        <v>785</v>
      </c>
      <c r="G660" s="3" t="s">
        <v>1065</v>
      </c>
      <c r="I660" s="8" t="s">
        <v>1067</v>
      </c>
      <c r="J660" s="11" t="s">
        <v>15</v>
      </c>
      <c r="K660" s="60" t="s">
        <v>2863</v>
      </c>
      <c r="L660" s="61" t="s">
        <v>2864</v>
      </c>
    </row>
    <row r="661" spans="1:12" x14ac:dyDescent="0.2">
      <c r="A661" s="4">
        <v>660</v>
      </c>
      <c r="B661" s="9" t="s">
        <v>6</v>
      </c>
      <c r="C661" s="31" t="s">
        <v>1374</v>
      </c>
      <c r="D661" s="27" t="s">
        <v>1374</v>
      </c>
      <c r="E661" s="32" t="s">
        <v>1370</v>
      </c>
      <c r="F661" s="2" t="s">
        <v>786</v>
      </c>
      <c r="G661" s="3" t="s">
        <v>1065</v>
      </c>
      <c r="J661" s="11" t="s">
        <v>15</v>
      </c>
      <c r="K661" s="60" t="s">
        <v>2865</v>
      </c>
      <c r="L661" s="61" t="s">
        <v>2866</v>
      </c>
    </row>
    <row r="662" spans="1:12" x14ac:dyDescent="0.2">
      <c r="A662" s="4">
        <v>661</v>
      </c>
      <c r="B662" s="9" t="s">
        <v>6</v>
      </c>
      <c r="C662" s="31" t="s">
        <v>1370</v>
      </c>
      <c r="D662" s="27" t="s">
        <v>1370</v>
      </c>
      <c r="E662" s="32" t="s">
        <v>1370</v>
      </c>
      <c r="F662" s="2" t="s">
        <v>783</v>
      </c>
      <c r="G662" s="3" t="s">
        <v>1065</v>
      </c>
      <c r="I662" s="8" t="s">
        <v>1066</v>
      </c>
      <c r="J662" s="11" t="s">
        <v>15</v>
      </c>
      <c r="K662" s="60" t="s">
        <v>2867</v>
      </c>
      <c r="L662" s="61" t="s">
        <v>2868</v>
      </c>
    </row>
    <row r="663" spans="1:12" x14ac:dyDescent="0.2">
      <c r="A663" s="4">
        <v>662</v>
      </c>
      <c r="B663" s="9" t="s">
        <v>6</v>
      </c>
      <c r="C663" s="31" t="s">
        <v>1370</v>
      </c>
      <c r="D663" s="27" t="s">
        <v>1370</v>
      </c>
      <c r="E663" s="32" t="s">
        <v>1374</v>
      </c>
      <c r="F663" s="2" t="s">
        <v>784</v>
      </c>
      <c r="G663" s="3" t="s">
        <v>1065</v>
      </c>
      <c r="I663" s="8" t="s">
        <v>1060</v>
      </c>
      <c r="J663" s="11" t="s">
        <v>15</v>
      </c>
      <c r="K663" s="60" t="s">
        <v>2869</v>
      </c>
      <c r="L663" s="61" t="s">
        <v>2870</v>
      </c>
    </row>
    <row r="664" spans="1:12" x14ac:dyDescent="0.2">
      <c r="A664" s="4">
        <v>663</v>
      </c>
      <c r="B664" s="9" t="s">
        <v>6</v>
      </c>
      <c r="C664" s="31" t="s">
        <v>1370</v>
      </c>
      <c r="D664" s="27" t="s">
        <v>1370</v>
      </c>
      <c r="E664" s="32" t="s">
        <v>1374</v>
      </c>
      <c r="F664" s="2" t="s">
        <v>1180</v>
      </c>
      <c r="G664" s="3" t="s">
        <v>1065</v>
      </c>
      <c r="I664" s="8" t="s">
        <v>1284</v>
      </c>
      <c r="J664" s="11" t="s">
        <v>15</v>
      </c>
      <c r="K664" s="60" t="s">
        <v>2871</v>
      </c>
      <c r="L664" s="61" t="s">
        <v>2872</v>
      </c>
    </row>
    <row r="665" spans="1:12" x14ac:dyDescent="0.2">
      <c r="A665" s="4">
        <v>664</v>
      </c>
      <c r="B665" s="9" t="s">
        <v>6</v>
      </c>
      <c r="C665" s="31" t="s">
        <v>1374</v>
      </c>
      <c r="D665" s="27" t="s">
        <v>1370</v>
      </c>
      <c r="E665" s="32" t="s">
        <v>1374</v>
      </c>
      <c r="F665" s="2" t="s">
        <v>1181</v>
      </c>
      <c r="G665" s="3" t="s">
        <v>1065</v>
      </c>
      <c r="I665" s="8" t="s">
        <v>1285</v>
      </c>
      <c r="J665" s="11" t="s">
        <v>15</v>
      </c>
      <c r="K665" s="60" t="s">
        <v>2873</v>
      </c>
      <c r="L665" s="61" t="s">
        <v>2874</v>
      </c>
    </row>
    <row r="666" spans="1:12" x14ac:dyDescent="0.2">
      <c r="A666" s="4">
        <v>665</v>
      </c>
      <c r="B666" s="9" t="s">
        <v>6</v>
      </c>
      <c r="C666" s="31" t="s">
        <v>1374</v>
      </c>
      <c r="D666" s="27" t="s">
        <v>1370</v>
      </c>
      <c r="E666" s="32" t="s">
        <v>1374</v>
      </c>
      <c r="F666" s="2" t="s">
        <v>1192</v>
      </c>
      <c r="G666" s="3" t="s">
        <v>1065</v>
      </c>
      <c r="I666" s="8" t="s">
        <v>1291</v>
      </c>
      <c r="J666" s="11" t="s">
        <v>15</v>
      </c>
      <c r="K666" s="60" t="s">
        <v>2875</v>
      </c>
      <c r="L666" s="61" t="s">
        <v>2876</v>
      </c>
    </row>
    <row r="667" spans="1:12" x14ac:dyDescent="0.2">
      <c r="A667" s="4">
        <v>666</v>
      </c>
      <c r="B667" s="9" t="s">
        <v>6</v>
      </c>
      <c r="C667" s="31" t="s">
        <v>1374</v>
      </c>
      <c r="D667" s="27" t="s">
        <v>1370</v>
      </c>
      <c r="E667" s="32" t="s">
        <v>1370</v>
      </c>
      <c r="F667" s="2" t="s">
        <v>1182</v>
      </c>
      <c r="G667" s="3" t="s">
        <v>1065</v>
      </c>
      <c r="I667" s="8" t="s">
        <v>1286</v>
      </c>
      <c r="J667" s="11" t="s">
        <v>14</v>
      </c>
      <c r="K667" s="60" t="s">
        <v>2877</v>
      </c>
      <c r="L667" s="61" t="s">
        <v>2878</v>
      </c>
    </row>
    <row r="668" spans="1:12" x14ac:dyDescent="0.2">
      <c r="A668" s="4">
        <v>667</v>
      </c>
      <c r="B668" s="9" t="s">
        <v>6</v>
      </c>
      <c r="C668" s="31" t="s">
        <v>1374</v>
      </c>
      <c r="D668" s="27" t="s">
        <v>1370</v>
      </c>
      <c r="E668" s="32" t="s">
        <v>1374</v>
      </c>
      <c r="F668" s="2" t="s">
        <v>1183</v>
      </c>
      <c r="G668" s="3" t="s">
        <v>1065</v>
      </c>
      <c r="I668" s="8" t="s">
        <v>1287</v>
      </c>
      <c r="J668" s="11" t="s">
        <v>14</v>
      </c>
      <c r="K668" s="60" t="s">
        <v>2879</v>
      </c>
      <c r="L668" s="61" t="s">
        <v>2880</v>
      </c>
    </row>
    <row r="669" spans="1:12" x14ac:dyDescent="0.2">
      <c r="A669" s="4">
        <v>668</v>
      </c>
      <c r="B669" s="9" t="s">
        <v>6</v>
      </c>
      <c r="C669" s="31" t="s">
        <v>1374</v>
      </c>
      <c r="D669" s="27" t="s">
        <v>1370</v>
      </c>
      <c r="E669" s="32" t="s">
        <v>1374</v>
      </c>
      <c r="F669" s="2" t="s">
        <v>1184</v>
      </c>
      <c r="G669" s="3" t="s">
        <v>1065</v>
      </c>
      <c r="I669" s="8" t="s">
        <v>1044</v>
      </c>
      <c r="J669" s="11" t="s">
        <v>14</v>
      </c>
      <c r="K669" s="60" t="s">
        <v>2881</v>
      </c>
      <c r="L669" s="61" t="s">
        <v>2882</v>
      </c>
    </row>
    <row r="670" spans="1:12" x14ac:dyDescent="0.2">
      <c r="A670" s="4">
        <v>669</v>
      </c>
      <c r="B670" s="9" t="s">
        <v>6</v>
      </c>
      <c r="C670" s="31" t="s">
        <v>1370</v>
      </c>
      <c r="D670" s="27" t="s">
        <v>1370</v>
      </c>
      <c r="E670" s="32" t="s">
        <v>1374</v>
      </c>
      <c r="F670" s="2" t="s">
        <v>1185</v>
      </c>
      <c r="G670" s="3" t="s">
        <v>1044</v>
      </c>
      <c r="I670" s="8" t="s">
        <v>14</v>
      </c>
      <c r="J670" s="11" t="s">
        <v>14</v>
      </c>
      <c r="K670" s="60" t="s">
        <v>2883</v>
      </c>
      <c r="L670" s="61" t="s">
        <v>2884</v>
      </c>
    </row>
    <row r="671" spans="1:12" x14ac:dyDescent="0.2">
      <c r="A671" s="4">
        <v>670</v>
      </c>
      <c r="B671" s="9" t="s">
        <v>6</v>
      </c>
      <c r="C671" s="31" t="s">
        <v>1370</v>
      </c>
      <c r="D671" s="27" t="s">
        <v>1370</v>
      </c>
      <c r="E671" s="32" t="s">
        <v>1370</v>
      </c>
      <c r="F671" s="2" t="s">
        <v>1186</v>
      </c>
      <c r="G671" s="3" t="s">
        <v>14</v>
      </c>
      <c r="I671" s="8" t="s">
        <v>1288</v>
      </c>
      <c r="J671" s="11" t="s">
        <v>14</v>
      </c>
      <c r="K671" s="60" t="s">
        <v>2885</v>
      </c>
      <c r="L671" s="61" t="s">
        <v>2886</v>
      </c>
    </row>
    <row r="672" spans="1:12" x14ac:dyDescent="0.2">
      <c r="A672" s="4">
        <v>671</v>
      </c>
      <c r="B672" s="9" t="s">
        <v>6</v>
      </c>
      <c r="C672" s="31" t="s">
        <v>1374</v>
      </c>
      <c r="D672" s="27" t="s">
        <v>1370</v>
      </c>
      <c r="E672" s="32" t="s">
        <v>1370</v>
      </c>
      <c r="F672" s="2" t="s">
        <v>1187</v>
      </c>
      <c r="G672" s="3" t="s">
        <v>14</v>
      </c>
      <c r="I672" s="8" t="s">
        <v>1289</v>
      </c>
      <c r="J672" s="11" t="s">
        <v>14</v>
      </c>
      <c r="K672" s="60" t="s">
        <v>2887</v>
      </c>
      <c r="L672" s="61" t="s">
        <v>2888</v>
      </c>
    </row>
    <row r="673" spans="1:12" x14ac:dyDescent="0.2">
      <c r="A673" s="4">
        <v>672</v>
      </c>
      <c r="B673" s="9" t="s">
        <v>6</v>
      </c>
      <c r="C673" s="31" t="s">
        <v>1374</v>
      </c>
      <c r="D673" s="27" t="s">
        <v>1370</v>
      </c>
      <c r="E673" s="32" t="s">
        <v>1374</v>
      </c>
      <c r="F673" s="2" t="s">
        <v>1188</v>
      </c>
      <c r="G673" s="3" t="s">
        <v>14</v>
      </c>
      <c r="I673" s="8" t="s">
        <v>1290</v>
      </c>
      <c r="J673" s="11" t="s">
        <v>1472</v>
      </c>
      <c r="K673" s="60" t="s">
        <v>2889</v>
      </c>
      <c r="L673" s="61" t="s">
        <v>2890</v>
      </c>
    </row>
    <row r="674" spans="1:12" x14ac:dyDescent="0.2">
      <c r="A674" s="4">
        <v>673</v>
      </c>
      <c r="B674" s="9" t="s">
        <v>6</v>
      </c>
      <c r="C674" s="31" t="s">
        <v>1374</v>
      </c>
      <c r="D674" s="27" t="s">
        <v>1370</v>
      </c>
      <c r="E674" s="32" t="s">
        <v>1370</v>
      </c>
      <c r="F674" s="2" t="s">
        <v>805</v>
      </c>
      <c r="G674" s="3" t="s">
        <v>898</v>
      </c>
      <c r="I674" s="8" t="s">
        <v>894</v>
      </c>
      <c r="J674" s="11" t="s">
        <v>1371</v>
      </c>
      <c r="K674" s="60" t="s">
        <v>2891</v>
      </c>
      <c r="L674" s="61" t="s">
        <v>2892</v>
      </c>
    </row>
    <row r="675" spans="1:12" x14ac:dyDescent="0.2">
      <c r="A675" s="4">
        <v>674</v>
      </c>
      <c r="B675" s="9" t="s">
        <v>6</v>
      </c>
      <c r="C675" s="31" t="s">
        <v>1370</v>
      </c>
      <c r="D675" s="27" t="s">
        <v>1370</v>
      </c>
      <c r="E675" s="32" t="s">
        <v>1370</v>
      </c>
      <c r="F675" s="2" t="s">
        <v>807</v>
      </c>
      <c r="G675" s="3" t="s">
        <v>898</v>
      </c>
      <c r="I675" s="8" t="s">
        <v>1079</v>
      </c>
      <c r="J675" s="11" t="s">
        <v>1371</v>
      </c>
      <c r="K675" s="60" t="s">
        <v>2893</v>
      </c>
      <c r="L675" s="61" t="s">
        <v>2894</v>
      </c>
    </row>
    <row r="676" spans="1:12" x14ac:dyDescent="0.2">
      <c r="A676" s="4">
        <v>675</v>
      </c>
      <c r="B676" s="9" t="s">
        <v>6</v>
      </c>
      <c r="C676" s="31" t="s">
        <v>1370</v>
      </c>
      <c r="D676" s="27" t="s">
        <v>1370</v>
      </c>
      <c r="E676" s="32" t="s">
        <v>1374</v>
      </c>
      <c r="F676" s="2" t="s">
        <v>806</v>
      </c>
      <c r="G676" s="3" t="s">
        <v>898</v>
      </c>
      <c r="I676" s="8" t="s">
        <v>1081</v>
      </c>
      <c r="J676" s="11" t="s">
        <v>1471</v>
      </c>
      <c r="K676" s="60" t="s">
        <v>2895</v>
      </c>
      <c r="L676" s="61" t="s">
        <v>2896</v>
      </c>
    </row>
    <row r="677" spans="1:12" x14ac:dyDescent="0.2">
      <c r="A677" s="4">
        <v>676</v>
      </c>
      <c r="B677" s="9" t="s">
        <v>6</v>
      </c>
      <c r="C677" s="31" t="s">
        <v>1370</v>
      </c>
      <c r="D677" s="27" t="s">
        <v>1370</v>
      </c>
      <c r="E677" s="32" t="s">
        <v>1374</v>
      </c>
      <c r="F677" s="2" t="s">
        <v>1473</v>
      </c>
      <c r="G677" s="3" t="s">
        <v>1081</v>
      </c>
      <c r="I677" s="8" t="s">
        <v>991</v>
      </c>
      <c r="J677" s="11" t="s">
        <v>1471</v>
      </c>
      <c r="K677" s="60" t="s">
        <v>2897</v>
      </c>
      <c r="L677" s="61" t="s">
        <v>2898</v>
      </c>
    </row>
    <row r="678" spans="1:12" x14ac:dyDescent="0.2">
      <c r="A678" s="4">
        <v>677</v>
      </c>
      <c r="B678" s="9" t="s">
        <v>6</v>
      </c>
      <c r="C678" s="31" t="s">
        <v>1374</v>
      </c>
      <c r="D678" s="27" t="s">
        <v>1370</v>
      </c>
      <c r="E678" s="32" t="s">
        <v>1370</v>
      </c>
      <c r="F678" s="2" t="s">
        <v>1474</v>
      </c>
      <c r="G678" s="3" t="s">
        <v>1081</v>
      </c>
      <c r="I678" s="8" t="s">
        <v>942</v>
      </c>
      <c r="J678" s="11" t="s">
        <v>1471</v>
      </c>
      <c r="K678" s="60" t="s">
        <v>2899</v>
      </c>
      <c r="L678" s="61" t="s">
        <v>2900</v>
      </c>
    </row>
    <row r="679" spans="1:12" x14ac:dyDescent="0.2">
      <c r="A679" s="4">
        <v>678</v>
      </c>
      <c r="B679" s="9" t="s">
        <v>6</v>
      </c>
      <c r="C679" s="31" t="s">
        <v>1374</v>
      </c>
      <c r="D679" s="27" t="s">
        <v>1370</v>
      </c>
      <c r="E679" s="32" t="s">
        <v>1374</v>
      </c>
      <c r="F679" s="2" t="s">
        <v>809</v>
      </c>
      <c r="G679" s="3" t="s">
        <v>897</v>
      </c>
      <c r="I679" s="8" t="s">
        <v>1080</v>
      </c>
      <c r="J679" s="11" t="s">
        <v>1471</v>
      </c>
      <c r="K679" s="60" t="s">
        <v>2901</v>
      </c>
      <c r="L679" s="61" t="s">
        <v>2902</v>
      </c>
    </row>
    <row r="680" spans="1:12" x14ac:dyDescent="0.2">
      <c r="A680" s="4">
        <v>679</v>
      </c>
      <c r="B680" s="9" t="s">
        <v>6</v>
      </c>
      <c r="C680" s="31" t="s">
        <v>1374</v>
      </c>
      <c r="D680" s="27" t="s">
        <v>1374</v>
      </c>
      <c r="E680" s="32" t="s">
        <v>1370</v>
      </c>
      <c r="F680" s="2" t="s">
        <v>808</v>
      </c>
      <c r="G680" s="3" t="s">
        <v>897</v>
      </c>
      <c r="I680" s="8" t="s">
        <v>894</v>
      </c>
      <c r="J680" s="11" t="s">
        <v>1371</v>
      </c>
      <c r="K680" s="60" t="s">
        <v>2903</v>
      </c>
      <c r="L680" s="61" t="s">
        <v>2904</v>
      </c>
    </row>
    <row r="681" spans="1:12" x14ac:dyDescent="0.2">
      <c r="A681" s="4">
        <v>680</v>
      </c>
      <c r="B681" s="9" t="s">
        <v>6</v>
      </c>
      <c r="C681" s="31" t="s">
        <v>1374</v>
      </c>
      <c r="D681" s="27" t="s">
        <v>1370</v>
      </c>
      <c r="E681" s="32" t="s">
        <v>1370</v>
      </c>
      <c r="F681" s="2" t="s">
        <v>1161</v>
      </c>
      <c r="G681" s="3" t="s">
        <v>34</v>
      </c>
      <c r="I681" s="8" t="s">
        <v>1268</v>
      </c>
      <c r="J681" s="11" t="s">
        <v>1371</v>
      </c>
      <c r="K681" s="60" t="s">
        <v>2905</v>
      </c>
      <c r="L681" s="61" t="s">
        <v>2906</v>
      </c>
    </row>
    <row r="682" spans="1:12" x14ac:dyDescent="0.2">
      <c r="A682" s="4">
        <v>681</v>
      </c>
      <c r="B682" s="9" t="s">
        <v>6</v>
      </c>
      <c r="C682" s="31" t="s">
        <v>1370</v>
      </c>
      <c r="D682" s="27" t="s">
        <v>1370</v>
      </c>
      <c r="E682" s="32" t="s">
        <v>1370</v>
      </c>
      <c r="F682" s="2" t="s">
        <v>1162</v>
      </c>
      <c r="G682" s="3" t="s">
        <v>34</v>
      </c>
      <c r="I682" s="8" t="s">
        <v>943</v>
      </c>
      <c r="J682" s="11" t="s">
        <v>1371</v>
      </c>
      <c r="K682" s="60" t="s">
        <v>2907</v>
      </c>
      <c r="L682" s="61" t="s">
        <v>2908</v>
      </c>
    </row>
    <row r="683" spans="1:12" x14ac:dyDescent="0.2">
      <c r="A683" s="4">
        <v>682</v>
      </c>
      <c r="B683" s="9" t="s">
        <v>6</v>
      </c>
      <c r="C683" s="31" t="s">
        <v>1374</v>
      </c>
      <c r="D683" s="27" t="s">
        <v>1370</v>
      </c>
      <c r="E683" s="32" t="s">
        <v>1370</v>
      </c>
      <c r="F683" s="2" t="s">
        <v>1163</v>
      </c>
      <c r="G683" s="3" t="s">
        <v>897</v>
      </c>
      <c r="I683" s="8" t="s">
        <v>1082</v>
      </c>
      <c r="J683" s="11" t="s">
        <v>1371</v>
      </c>
      <c r="K683" s="60" t="s">
        <v>2909</v>
      </c>
      <c r="L683" s="61" t="s">
        <v>2910</v>
      </c>
    </row>
    <row r="684" spans="1:12" x14ac:dyDescent="0.2">
      <c r="A684" s="4">
        <v>683</v>
      </c>
      <c r="B684" s="9" t="s">
        <v>6</v>
      </c>
      <c r="C684" s="31" t="s">
        <v>1374</v>
      </c>
      <c r="D684" s="27" t="s">
        <v>1370</v>
      </c>
      <c r="E684" s="32" t="s">
        <v>1370</v>
      </c>
      <c r="F684" s="2" t="s">
        <v>1164</v>
      </c>
      <c r="G684" s="3" t="s">
        <v>897</v>
      </c>
      <c r="I684" s="8" t="s">
        <v>1038</v>
      </c>
      <c r="J684" s="11" t="s">
        <v>1371</v>
      </c>
      <c r="K684" s="60" t="s">
        <v>2911</v>
      </c>
      <c r="L684" s="61" t="s">
        <v>2912</v>
      </c>
    </row>
    <row r="685" spans="1:12" x14ac:dyDescent="0.2">
      <c r="A685" s="4">
        <v>684</v>
      </c>
      <c r="B685" s="9" t="s">
        <v>6</v>
      </c>
      <c r="C685" s="31" t="s">
        <v>1374</v>
      </c>
      <c r="D685" s="27" t="s">
        <v>1370</v>
      </c>
      <c r="E685" s="32" t="s">
        <v>1370</v>
      </c>
      <c r="F685" s="2" t="s">
        <v>1165</v>
      </c>
      <c r="G685" s="3" t="s">
        <v>1038</v>
      </c>
      <c r="I685" s="8" t="s">
        <v>991</v>
      </c>
      <c r="J685" s="11" t="s">
        <v>1371</v>
      </c>
      <c r="K685" s="60" t="s">
        <v>2913</v>
      </c>
      <c r="L685" s="61" t="s">
        <v>2914</v>
      </c>
    </row>
    <row r="686" spans="1:12" x14ac:dyDescent="0.2">
      <c r="A686" s="4">
        <v>685</v>
      </c>
      <c r="B686" s="9" t="s">
        <v>6</v>
      </c>
      <c r="C686" s="31" t="s">
        <v>1370</v>
      </c>
      <c r="D686" s="27" t="s">
        <v>1370</v>
      </c>
      <c r="E686" s="32" t="s">
        <v>1374</v>
      </c>
      <c r="F686" s="2" t="s">
        <v>1166</v>
      </c>
      <c r="G686" s="3" t="s">
        <v>1269</v>
      </c>
      <c r="I686" s="8" t="s">
        <v>1270</v>
      </c>
      <c r="J686" s="11" t="s">
        <v>895</v>
      </c>
      <c r="K686" s="60" t="s">
        <v>2915</v>
      </c>
      <c r="L686" s="61" t="s">
        <v>2916</v>
      </c>
    </row>
    <row r="687" spans="1:12" x14ac:dyDescent="0.2">
      <c r="A687" s="4">
        <v>686</v>
      </c>
      <c r="B687" s="9" t="s">
        <v>6</v>
      </c>
      <c r="C687" s="31" t="s">
        <v>1374</v>
      </c>
      <c r="D687" s="27" t="s">
        <v>1370</v>
      </c>
      <c r="E687" s="32" t="s">
        <v>1374</v>
      </c>
      <c r="F687" s="2" t="s">
        <v>751</v>
      </c>
      <c r="G687" s="3" t="s">
        <v>1001</v>
      </c>
      <c r="I687" s="8" t="s">
        <v>1036</v>
      </c>
      <c r="J687" s="11" t="s">
        <v>895</v>
      </c>
      <c r="K687" s="60" t="s">
        <v>2917</v>
      </c>
      <c r="L687" s="61" t="s">
        <v>2918</v>
      </c>
    </row>
    <row r="688" spans="1:12" x14ac:dyDescent="0.2">
      <c r="A688" s="4">
        <v>687</v>
      </c>
      <c r="B688" s="9" t="s">
        <v>6</v>
      </c>
      <c r="C688" s="31" t="s">
        <v>1370</v>
      </c>
      <c r="D688" s="27" t="s">
        <v>1370</v>
      </c>
      <c r="E688" s="32" t="s">
        <v>1370</v>
      </c>
      <c r="F688" s="2" t="s">
        <v>1154</v>
      </c>
      <c r="G688" s="3" t="s">
        <v>1036</v>
      </c>
      <c r="I688" s="8" t="s">
        <v>550</v>
      </c>
      <c r="J688" s="11" t="s">
        <v>895</v>
      </c>
      <c r="K688" s="60" t="s">
        <v>2919</v>
      </c>
      <c r="L688" s="61" t="s">
        <v>2920</v>
      </c>
    </row>
    <row r="689" spans="1:12" x14ac:dyDescent="0.2">
      <c r="A689" s="4">
        <v>688</v>
      </c>
      <c r="B689" s="9" t="s">
        <v>6</v>
      </c>
      <c r="C689" s="31" t="s">
        <v>1374</v>
      </c>
      <c r="D689" s="27" t="s">
        <v>1370</v>
      </c>
      <c r="E689" s="32" t="s">
        <v>1370</v>
      </c>
      <c r="F689" s="2" t="s">
        <v>1167</v>
      </c>
      <c r="G689" s="3" t="s">
        <v>1036</v>
      </c>
      <c r="I689" s="8" t="s">
        <v>1271</v>
      </c>
      <c r="J689" s="11" t="s">
        <v>895</v>
      </c>
      <c r="K689" s="60" t="s">
        <v>2921</v>
      </c>
      <c r="L689" s="61" t="s">
        <v>2922</v>
      </c>
    </row>
    <row r="690" spans="1:12" x14ac:dyDescent="0.2">
      <c r="A690" s="4">
        <v>689</v>
      </c>
      <c r="B690" s="9" t="s">
        <v>6</v>
      </c>
      <c r="C690" s="31" t="s">
        <v>1370</v>
      </c>
      <c r="D690" s="27" t="s">
        <v>1370</v>
      </c>
      <c r="E690" s="32" t="s">
        <v>1370</v>
      </c>
      <c r="F690" s="2" t="s">
        <v>1168</v>
      </c>
      <c r="G690" s="3" t="s">
        <v>1260</v>
      </c>
      <c r="I690" s="8" t="s">
        <v>1272</v>
      </c>
      <c r="J690" s="11" t="s">
        <v>1454</v>
      </c>
      <c r="K690" s="60" t="s">
        <v>2923</v>
      </c>
      <c r="L690" s="61" t="s">
        <v>2924</v>
      </c>
    </row>
    <row r="691" spans="1:12" x14ac:dyDescent="0.2">
      <c r="A691" s="4">
        <v>690</v>
      </c>
      <c r="B691" s="9" t="s">
        <v>6</v>
      </c>
      <c r="C691" s="31" t="s">
        <v>1370</v>
      </c>
      <c r="D691" s="27" t="s">
        <v>1370</v>
      </c>
      <c r="E691" s="32" t="s">
        <v>1370</v>
      </c>
      <c r="F691" s="2" t="s">
        <v>1150</v>
      </c>
      <c r="G691" s="3" t="s">
        <v>1260</v>
      </c>
      <c r="I691" s="8" t="s">
        <v>1263</v>
      </c>
      <c r="J691" s="11" t="s">
        <v>1454</v>
      </c>
      <c r="K691" s="60" t="s">
        <v>2925</v>
      </c>
      <c r="L691" s="61" t="s">
        <v>2926</v>
      </c>
    </row>
    <row r="692" spans="1:12" x14ac:dyDescent="0.2">
      <c r="A692" s="4">
        <v>691</v>
      </c>
      <c r="B692" s="9" t="s">
        <v>6</v>
      </c>
      <c r="C692" s="31" t="s">
        <v>1370</v>
      </c>
      <c r="D692" s="27" t="s">
        <v>1370</v>
      </c>
      <c r="E692" s="32" t="s">
        <v>1374</v>
      </c>
      <c r="F692" s="2" t="s">
        <v>1149</v>
      </c>
      <c r="G692" s="3" t="s">
        <v>1260</v>
      </c>
      <c r="I692" s="8" t="s">
        <v>1262</v>
      </c>
      <c r="J692" s="11" t="s">
        <v>1454</v>
      </c>
      <c r="K692" s="60" t="s">
        <v>2927</v>
      </c>
      <c r="L692" s="61" t="s">
        <v>2928</v>
      </c>
    </row>
    <row r="693" spans="1:12" x14ac:dyDescent="0.2">
      <c r="A693" s="4">
        <v>692</v>
      </c>
      <c r="B693" s="9" t="s">
        <v>6</v>
      </c>
      <c r="C693" s="31" t="s">
        <v>1374</v>
      </c>
      <c r="D693" s="27" t="s">
        <v>1374</v>
      </c>
      <c r="E693" s="32" t="s">
        <v>1370</v>
      </c>
      <c r="F693" s="2" t="s">
        <v>1148</v>
      </c>
      <c r="G693" s="3" t="s">
        <v>1260</v>
      </c>
      <c r="I693" s="8" t="s">
        <v>1261</v>
      </c>
      <c r="J693" s="11" t="s">
        <v>1454</v>
      </c>
      <c r="K693" s="60" t="s">
        <v>2929</v>
      </c>
      <c r="L693" s="61" t="s">
        <v>2930</v>
      </c>
    </row>
    <row r="694" spans="1:12" x14ac:dyDescent="0.2">
      <c r="A694" s="4">
        <v>693</v>
      </c>
      <c r="B694" s="9" t="s">
        <v>6</v>
      </c>
      <c r="C694" s="31" t="s">
        <v>1370</v>
      </c>
      <c r="D694" s="27" t="s">
        <v>1370</v>
      </c>
      <c r="E694" s="32" t="s">
        <v>1370</v>
      </c>
      <c r="F694" s="2" t="s">
        <v>1147</v>
      </c>
      <c r="G694" s="3" t="s">
        <v>953</v>
      </c>
      <c r="I694" s="8" t="s">
        <v>962</v>
      </c>
      <c r="J694" s="11" t="s">
        <v>1454</v>
      </c>
      <c r="K694" s="60" t="s">
        <v>2931</v>
      </c>
      <c r="L694" s="61" t="s">
        <v>2932</v>
      </c>
    </row>
    <row r="695" spans="1:12" x14ac:dyDescent="0.2">
      <c r="A695" s="4">
        <v>694</v>
      </c>
      <c r="B695" s="9" t="s">
        <v>6</v>
      </c>
      <c r="C695" s="31" t="s">
        <v>1370</v>
      </c>
      <c r="D695" s="27" t="s">
        <v>1370</v>
      </c>
      <c r="E695" s="32" t="s">
        <v>1370</v>
      </c>
      <c r="F695" s="2" t="s">
        <v>1120</v>
      </c>
      <c r="G695" s="3" t="s">
        <v>936</v>
      </c>
      <c r="I695" s="8" t="s">
        <v>908</v>
      </c>
      <c r="J695" s="11" t="s">
        <v>1454</v>
      </c>
      <c r="K695" s="60" t="s">
        <v>2933</v>
      </c>
      <c r="L695" s="61" t="s">
        <v>2934</v>
      </c>
    </row>
    <row r="696" spans="1:12" x14ac:dyDescent="0.2">
      <c r="A696" s="4">
        <v>695</v>
      </c>
      <c r="B696" s="9" t="s">
        <v>6</v>
      </c>
      <c r="C696" s="31" t="s">
        <v>1370</v>
      </c>
      <c r="D696" s="27" t="s">
        <v>1370</v>
      </c>
      <c r="E696" s="32" t="s">
        <v>1370</v>
      </c>
      <c r="F696" s="2" t="s">
        <v>1169</v>
      </c>
      <c r="G696" s="3" t="s">
        <v>924</v>
      </c>
      <c r="I696" s="8" t="s">
        <v>1047</v>
      </c>
      <c r="J696" s="11" t="s">
        <v>1475</v>
      </c>
      <c r="K696" s="60" t="s">
        <v>2935</v>
      </c>
      <c r="L696" s="61" t="s">
        <v>2936</v>
      </c>
    </row>
    <row r="697" spans="1:12" x14ac:dyDescent="0.2">
      <c r="A697" s="4">
        <v>696</v>
      </c>
      <c r="B697" s="9" t="s">
        <v>6</v>
      </c>
      <c r="C697" s="31" t="s">
        <v>1370</v>
      </c>
      <c r="D697" s="27" t="s">
        <v>1370</v>
      </c>
      <c r="E697" s="32" t="s">
        <v>1374</v>
      </c>
      <c r="F697" s="2" t="s">
        <v>1170</v>
      </c>
      <c r="G697" s="3" t="s">
        <v>924</v>
      </c>
      <c r="I697" s="8" t="s">
        <v>1273</v>
      </c>
      <c r="J697" s="11" t="s">
        <v>1475</v>
      </c>
      <c r="K697" s="60" t="s">
        <v>2937</v>
      </c>
      <c r="L697" s="61" t="s">
        <v>2938</v>
      </c>
    </row>
    <row r="698" spans="1:12" x14ac:dyDescent="0.2">
      <c r="A698" s="4">
        <v>697</v>
      </c>
      <c r="B698" s="9" t="s">
        <v>6</v>
      </c>
      <c r="C698" s="31" t="s">
        <v>1370</v>
      </c>
      <c r="D698" s="27" t="s">
        <v>1370</v>
      </c>
      <c r="E698" s="32" t="s">
        <v>1370</v>
      </c>
      <c r="F698" s="2" t="s">
        <v>1171</v>
      </c>
      <c r="G698" s="3" t="s">
        <v>924</v>
      </c>
      <c r="I698" s="8" t="s">
        <v>1029</v>
      </c>
      <c r="J698" s="11" t="s">
        <v>1475</v>
      </c>
      <c r="K698" s="60" t="s">
        <v>2939</v>
      </c>
      <c r="L698" s="61" t="s">
        <v>2940</v>
      </c>
    </row>
    <row r="699" spans="1:12" x14ac:dyDescent="0.2">
      <c r="A699" s="4">
        <v>698</v>
      </c>
      <c r="B699" s="9" t="s">
        <v>6</v>
      </c>
      <c r="C699" s="31" t="s">
        <v>1370</v>
      </c>
      <c r="D699" s="27" t="s">
        <v>1370</v>
      </c>
      <c r="E699" s="32" t="s">
        <v>1370</v>
      </c>
      <c r="F699" s="2" t="s">
        <v>692</v>
      </c>
      <c r="G699" s="3" t="s">
        <v>924</v>
      </c>
      <c r="I699" s="8" t="s">
        <v>959</v>
      </c>
      <c r="J699" s="11" t="s">
        <v>1465</v>
      </c>
      <c r="K699" s="60" t="s">
        <v>2941</v>
      </c>
      <c r="L699" s="61" t="s">
        <v>2942</v>
      </c>
    </row>
    <row r="700" spans="1:12" x14ac:dyDescent="0.2">
      <c r="A700" s="4">
        <v>699</v>
      </c>
      <c r="B700" s="9" t="s">
        <v>6</v>
      </c>
      <c r="C700" s="31" t="s">
        <v>1370</v>
      </c>
      <c r="D700" s="27" t="s">
        <v>1370</v>
      </c>
      <c r="E700" s="32" t="s">
        <v>1370</v>
      </c>
      <c r="F700" s="2" t="s">
        <v>1172</v>
      </c>
      <c r="G700" s="3" t="s">
        <v>959</v>
      </c>
      <c r="I700" s="8" t="s">
        <v>1274</v>
      </c>
      <c r="J700" s="11" t="s">
        <v>1465</v>
      </c>
      <c r="K700" s="60" t="s">
        <v>2943</v>
      </c>
      <c r="L700" s="61" t="s">
        <v>2944</v>
      </c>
    </row>
    <row r="701" spans="1:12" x14ac:dyDescent="0.2">
      <c r="A701" s="4">
        <v>700</v>
      </c>
      <c r="B701" s="9" t="s">
        <v>6</v>
      </c>
      <c r="C701" s="31" t="s">
        <v>1374</v>
      </c>
      <c r="D701" s="27" t="s">
        <v>1370</v>
      </c>
      <c r="E701" s="32" t="s">
        <v>1370</v>
      </c>
      <c r="F701" s="2" t="s">
        <v>773</v>
      </c>
      <c r="G701" s="3" t="s">
        <v>959</v>
      </c>
      <c r="I701" s="8" t="s">
        <v>1051</v>
      </c>
      <c r="J701" s="11" t="s">
        <v>1464</v>
      </c>
      <c r="K701" s="60" t="s">
        <v>2945</v>
      </c>
      <c r="L701" s="61" t="s">
        <v>2946</v>
      </c>
    </row>
    <row r="702" spans="1:12" x14ac:dyDescent="0.2">
      <c r="A702" s="4">
        <v>701</v>
      </c>
      <c r="B702" s="9" t="s">
        <v>6</v>
      </c>
      <c r="C702" s="31" t="s">
        <v>1370</v>
      </c>
      <c r="D702" s="27" t="s">
        <v>1370</v>
      </c>
      <c r="E702" s="32" t="s">
        <v>1370</v>
      </c>
      <c r="F702" s="2" t="s">
        <v>774</v>
      </c>
      <c r="G702" s="3" t="s">
        <v>1052</v>
      </c>
      <c r="I702" s="8" t="s">
        <v>915</v>
      </c>
      <c r="J702" s="11" t="s">
        <v>1048</v>
      </c>
      <c r="K702" s="60" t="s">
        <v>2947</v>
      </c>
      <c r="L702" s="61" t="s">
        <v>2948</v>
      </c>
    </row>
    <row r="703" spans="1:12" x14ac:dyDescent="0.2">
      <c r="A703" s="4">
        <v>702</v>
      </c>
      <c r="B703" s="9" t="s">
        <v>6</v>
      </c>
      <c r="C703" s="31" t="s">
        <v>1370</v>
      </c>
      <c r="D703" s="27" t="s">
        <v>1370</v>
      </c>
      <c r="E703" s="32" t="s">
        <v>1370</v>
      </c>
      <c r="F703" s="2" t="s">
        <v>1173</v>
      </c>
      <c r="G703" s="3" t="s">
        <v>915</v>
      </c>
      <c r="I703" s="8">
        <v>508</v>
      </c>
      <c r="J703" s="11" t="s">
        <v>1048</v>
      </c>
      <c r="K703" s="60" t="s">
        <v>2949</v>
      </c>
      <c r="L703" s="61" t="s">
        <v>2950</v>
      </c>
    </row>
    <row r="704" spans="1:12" x14ac:dyDescent="0.2">
      <c r="A704" s="4">
        <v>703</v>
      </c>
      <c r="B704" s="9" t="s">
        <v>6</v>
      </c>
      <c r="C704" s="31" t="s">
        <v>1370</v>
      </c>
      <c r="D704" s="27" t="s">
        <v>1370</v>
      </c>
      <c r="E704" s="32" t="s">
        <v>1370</v>
      </c>
      <c r="F704" s="2" t="s">
        <v>776</v>
      </c>
      <c r="G704" s="3" t="s">
        <v>1056</v>
      </c>
      <c r="I704" s="8" t="s">
        <v>1057</v>
      </c>
      <c r="J704" s="11" t="s">
        <v>1048</v>
      </c>
      <c r="K704" s="60" t="s">
        <v>2951</v>
      </c>
      <c r="L704" s="61" t="s">
        <v>2952</v>
      </c>
    </row>
    <row r="705" spans="1:12" x14ac:dyDescent="0.2">
      <c r="A705" s="4">
        <v>704</v>
      </c>
      <c r="B705" s="9" t="s">
        <v>6</v>
      </c>
      <c r="C705" s="31" t="s">
        <v>1370</v>
      </c>
      <c r="D705" s="27" t="s">
        <v>1370</v>
      </c>
      <c r="E705" s="32" t="s">
        <v>1370</v>
      </c>
      <c r="F705" s="2" t="s">
        <v>1174</v>
      </c>
      <c r="G705" s="3" t="s">
        <v>1275</v>
      </c>
      <c r="I705" s="8" t="s">
        <v>1276</v>
      </c>
      <c r="J705" s="11" t="s">
        <v>1048</v>
      </c>
      <c r="K705" s="60" t="s">
        <v>2953</v>
      </c>
      <c r="L705" s="61" t="s">
        <v>2954</v>
      </c>
    </row>
    <row r="706" spans="1:12" x14ac:dyDescent="0.2">
      <c r="A706" s="4">
        <v>705</v>
      </c>
      <c r="B706" s="9" t="s">
        <v>6</v>
      </c>
      <c r="C706" s="31" t="s">
        <v>1370</v>
      </c>
      <c r="D706" s="27" t="s">
        <v>1370</v>
      </c>
      <c r="E706" s="32" t="s">
        <v>1370</v>
      </c>
      <c r="F706" s="2" t="s">
        <v>1176</v>
      </c>
      <c r="G706" s="3" t="s">
        <v>1277</v>
      </c>
      <c r="I706" s="8" t="s">
        <v>1070</v>
      </c>
      <c r="J706" s="11" t="s">
        <v>1048</v>
      </c>
      <c r="K706" s="60" t="s">
        <v>2955</v>
      </c>
      <c r="L706" s="61" t="s">
        <v>2956</v>
      </c>
    </row>
    <row r="707" spans="1:12" x14ac:dyDescent="0.2">
      <c r="A707" s="4">
        <v>706</v>
      </c>
      <c r="B707" s="9" t="s">
        <v>6</v>
      </c>
      <c r="C707" s="31" t="s">
        <v>1370</v>
      </c>
      <c r="D707" s="27" t="s">
        <v>1370</v>
      </c>
      <c r="E707" s="32" t="s">
        <v>1370</v>
      </c>
      <c r="F707" s="2" t="s">
        <v>1175</v>
      </c>
      <c r="G707" s="3" t="s">
        <v>1277</v>
      </c>
      <c r="I707" s="8" t="s">
        <v>1278</v>
      </c>
      <c r="J707" s="11" t="s">
        <v>1048</v>
      </c>
      <c r="K707" s="60" t="s">
        <v>2957</v>
      </c>
      <c r="L707" s="61" t="s">
        <v>2958</v>
      </c>
    </row>
    <row r="708" spans="1:12" x14ac:dyDescent="0.2">
      <c r="A708" s="4">
        <v>707</v>
      </c>
      <c r="B708" s="9" t="s">
        <v>6</v>
      </c>
      <c r="C708" s="31" t="s">
        <v>1370</v>
      </c>
      <c r="D708" s="27" t="s">
        <v>1370</v>
      </c>
      <c r="E708" s="32" t="s">
        <v>1370</v>
      </c>
      <c r="F708" s="2" t="s">
        <v>1527</v>
      </c>
      <c r="G708" s="3" t="s">
        <v>1060</v>
      </c>
      <c r="I708" s="8" t="s">
        <v>1063</v>
      </c>
      <c r="J708" s="11" t="s">
        <v>1048</v>
      </c>
      <c r="K708" s="60" t="s">
        <v>2959</v>
      </c>
      <c r="L708" s="61" t="s">
        <v>2960</v>
      </c>
    </row>
    <row r="709" spans="1:12" x14ac:dyDescent="0.2">
      <c r="A709" s="4">
        <v>708</v>
      </c>
      <c r="B709" s="9" t="s">
        <v>6</v>
      </c>
      <c r="C709" s="31" t="s">
        <v>1370</v>
      </c>
      <c r="D709" s="27" t="s">
        <v>1370</v>
      </c>
      <c r="E709" s="32" t="s">
        <v>1370</v>
      </c>
      <c r="F709" s="2" t="s">
        <v>1529</v>
      </c>
      <c r="G709" s="3" t="s">
        <v>1060</v>
      </c>
      <c r="I709" s="8" t="s">
        <v>1528</v>
      </c>
      <c r="J709" s="11" t="s">
        <v>1048</v>
      </c>
      <c r="K709" s="60" t="s">
        <v>2961</v>
      </c>
      <c r="L709" s="61" t="s">
        <v>2962</v>
      </c>
    </row>
    <row r="710" spans="1:12" x14ac:dyDescent="0.2">
      <c r="A710" s="4">
        <v>709</v>
      </c>
      <c r="B710" s="9" t="s">
        <v>6</v>
      </c>
      <c r="C710" s="31" t="s">
        <v>1370</v>
      </c>
      <c r="D710" s="27" t="s">
        <v>1370</v>
      </c>
      <c r="E710" s="32" t="s">
        <v>1370</v>
      </c>
      <c r="F710" s="2" t="s">
        <v>1530</v>
      </c>
      <c r="G710" s="3" t="s">
        <v>1282</v>
      </c>
      <c r="I710" s="8" t="s">
        <v>1531</v>
      </c>
      <c r="J710" s="11" t="s">
        <v>15</v>
      </c>
      <c r="K710" s="60" t="s">
        <v>2963</v>
      </c>
      <c r="L710" s="61" t="s">
        <v>2964</v>
      </c>
    </row>
    <row r="711" spans="1:12" x14ac:dyDescent="0.2">
      <c r="A711" s="4">
        <v>710</v>
      </c>
      <c r="B711" s="9" t="s">
        <v>6</v>
      </c>
      <c r="C711" s="31" t="s">
        <v>1374</v>
      </c>
      <c r="D711" s="27" t="s">
        <v>1370</v>
      </c>
      <c r="E711" s="32" t="s">
        <v>1370</v>
      </c>
      <c r="F711" s="2" t="s">
        <v>1193</v>
      </c>
      <c r="G711" s="3" t="s">
        <v>1282</v>
      </c>
      <c r="I711" s="8" t="s">
        <v>1292</v>
      </c>
      <c r="J711" s="11" t="s">
        <v>15</v>
      </c>
      <c r="K711" s="60" t="s">
        <v>2965</v>
      </c>
      <c r="L711" s="61" t="s">
        <v>2966</v>
      </c>
    </row>
    <row r="712" spans="1:12" x14ac:dyDescent="0.2">
      <c r="A712" s="4">
        <v>711</v>
      </c>
      <c r="B712" s="9" t="s">
        <v>6</v>
      </c>
      <c r="C712" s="31" t="s">
        <v>1370</v>
      </c>
      <c r="D712" s="27" t="s">
        <v>1370</v>
      </c>
      <c r="E712" s="32" t="s">
        <v>1370</v>
      </c>
      <c r="F712" s="2" t="s">
        <v>1194</v>
      </c>
      <c r="G712" s="3" t="s">
        <v>1282</v>
      </c>
      <c r="I712" s="8" t="s">
        <v>1058</v>
      </c>
      <c r="J712" s="11" t="s">
        <v>15</v>
      </c>
      <c r="K712" s="60" t="s">
        <v>2967</v>
      </c>
      <c r="L712" s="61" t="s">
        <v>2968</v>
      </c>
    </row>
    <row r="713" spans="1:12" x14ac:dyDescent="0.2">
      <c r="A713" s="4">
        <v>712</v>
      </c>
      <c r="B713" s="9" t="s">
        <v>6</v>
      </c>
      <c r="C713" s="31" t="s">
        <v>1370</v>
      </c>
      <c r="D713" s="27" t="s">
        <v>1370</v>
      </c>
      <c r="E713" s="32" t="s">
        <v>1370</v>
      </c>
      <c r="F713" s="2" t="s">
        <v>1195</v>
      </c>
      <c r="G713" s="3" t="s">
        <v>1282</v>
      </c>
      <c r="I713" s="8" t="s">
        <v>1293</v>
      </c>
      <c r="J713" s="11" t="s">
        <v>15</v>
      </c>
      <c r="K713" s="60" t="s">
        <v>2969</v>
      </c>
      <c r="L713" s="61" t="s">
        <v>2970</v>
      </c>
    </row>
    <row r="714" spans="1:12" x14ac:dyDescent="0.2">
      <c r="A714" s="4">
        <v>713</v>
      </c>
      <c r="B714" s="9" t="s">
        <v>6</v>
      </c>
      <c r="C714" s="31" t="s">
        <v>1370</v>
      </c>
      <c r="D714" s="27" t="s">
        <v>1370</v>
      </c>
      <c r="E714" s="32" t="s">
        <v>1370</v>
      </c>
      <c r="F714" s="2" t="s">
        <v>1532</v>
      </c>
      <c r="G714" s="3" t="s">
        <v>1282</v>
      </c>
      <c r="I714" s="8" t="s">
        <v>14</v>
      </c>
      <c r="J714" s="11" t="s">
        <v>15</v>
      </c>
      <c r="K714" s="60" t="s">
        <v>2971</v>
      </c>
      <c r="L714" s="61" t="s">
        <v>2972</v>
      </c>
    </row>
    <row r="715" spans="1:12" x14ac:dyDescent="0.2">
      <c r="A715" s="4">
        <v>714</v>
      </c>
      <c r="B715" s="9" t="s">
        <v>6</v>
      </c>
      <c r="C715" s="31" t="s">
        <v>1370</v>
      </c>
      <c r="D715" s="27" t="s">
        <v>1370</v>
      </c>
      <c r="E715" s="32" t="s">
        <v>1370</v>
      </c>
      <c r="F715" s="2" t="s">
        <v>1178</v>
      </c>
      <c r="G715" s="3" t="s">
        <v>1282</v>
      </c>
      <c r="I715" s="8" t="s">
        <v>1283</v>
      </c>
      <c r="J715" s="11" t="s">
        <v>15</v>
      </c>
      <c r="K715" s="60" t="s">
        <v>2973</v>
      </c>
      <c r="L715" s="61" t="s">
        <v>2974</v>
      </c>
    </row>
    <row r="716" spans="1:12" x14ac:dyDescent="0.2">
      <c r="A716" s="4">
        <v>715</v>
      </c>
      <c r="B716" s="9" t="s">
        <v>6</v>
      </c>
      <c r="C716" s="31" t="s">
        <v>1370</v>
      </c>
      <c r="D716" s="27" t="s">
        <v>1370</v>
      </c>
      <c r="E716" s="32" t="s">
        <v>1370</v>
      </c>
      <c r="F716" s="2" t="s">
        <v>1179</v>
      </c>
      <c r="G716" s="3" t="s">
        <v>1282</v>
      </c>
      <c r="I716" s="8" t="s">
        <v>1079</v>
      </c>
      <c r="J716" s="11" t="s">
        <v>15</v>
      </c>
      <c r="K716" s="60" t="s">
        <v>2975</v>
      </c>
      <c r="L716" s="61" t="s">
        <v>2976</v>
      </c>
    </row>
    <row r="717" spans="1:12" x14ac:dyDescent="0.2">
      <c r="A717" s="4">
        <v>716</v>
      </c>
      <c r="B717" s="9" t="s">
        <v>6</v>
      </c>
      <c r="C717" s="31" t="s">
        <v>1370</v>
      </c>
      <c r="D717" s="27" t="s">
        <v>1370</v>
      </c>
      <c r="E717" s="32" t="s">
        <v>1370</v>
      </c>
      <c r="F717" s="2" t="s">
        <v>1196</v>
      </c>
      <c r="G717" s="3" t="s">
        <v>1294</v>
      </c>
      <c r="I717" s="8" t="s">
        <v>1281</v>
      </c>
      <c r="J717" s="11" t="s">
        <v>15</v>
      </c>
      <c r="K717" s="60" t="s">
        <v>2977</v>
      </c>
      <c r="L717" s="61" t="s">
        <v>2978</v>
      </c>
    </row>
    <row r="718" spans="1:12" x14ac:dyDescent="0.2">
      <c r="A718" s="4">
        <v>717</v>
      </c>
      <c r="B718" s="9" t="s">
        <v>6</v>
      </c>
      <c r="C718" s="31" t="s">
        <v>1370</v>
      </c>
      <c r="D718" s="27" t="s">
        <v>1370</v>
      </c>
      <c r="E718" s="32" t="s">
        <v>1370</v>
      </c>
      <c r="F718" s="2" t="s">
        <v>1197</v>
      </c>
      <c r="G718" s="3" t="s">
        <v>1294</v>
      </c>
      <c r="I718" s="8" t="s">
        <v>1279</v>
      </c>
      <c r="J718" s="11" t="s">
        <v>1048</v>
      </c>
      <c r="K718" s="60" t="s">
        <v>2979</v>
      </c>
      <c r="L718" s="61" t="s">
        <v>2980</v>
      </c>
    </row>
    <row r="719" spans="1:12" x14ac:dyDescent="0.2">
      <c r="A719" s="4">
        <v>718</v>
      </c>
      <c r="B719" s="9" t="s">
        <v>6</v>
      </c>
      <c r="C719" s="31" t="s">
        <v>1370</v>
      </c>
      <c r="D719" s="27" t="s">
        <v>1370</v>
      </c>
      <c r="E719" s="32" t="s">
        <v>1370</v>
      </c>
      <c r="F719" s="2" t="s">
        <v>1177</v>
      </c>
      <c r="G719" s="3" t="s">
        <v>1279</v>
      </c>
      <c r="I719" s="8" t="s">
        <v>1280</v>
      </c>
      <c r="J719" s="11" t="s">
        <v>1048</v>
      </c>
      <c r="K719" s="60" t="s">
        <v>2981</v>
      </c>
      <c r="L719" s="61" t="s">
        <v>2982</v>
      </c>
    </row>
    <row r="720" spans="1:12" x14ac:dyDescent="0.2">
      <c r="A720" s="4">
        <v>719</v>
      </c>
      <c r="B720" s="9" t="s">
        <v>6</v>
      </c>
      <c r="C720" s="31" t="s">
        <v>1370</v>
      </c>
      <c r="D720" s="27" t="s">
        <v>1370</v>
      </c>
      <c r="E720" s="32" t="s">
        <v>1374</v>
      </c>
      <c r="F720" s="2" t="s">
        <v>790</v>
      </c>
      <c r="G720" s="3" t="s">
        <v>913</v>
      </c>
      <c r="I720" s="8" t="s">
        <v>1060</v>
      </c>
      <c r="J720" s="11" t="s">
        <v>1048</v>
      </c>
      <c r="K720" s="60" t="s">
        <v>2983</v>
      </c>
      <c r="L720" s="61" t="s">
        <v>2984</v>
      </c>
    </row>
    <row r="721" spans="1:12" x14ac:dyDescent="0.2">
      <c r="A721" s="4">
        <v>720</v>
      </c>
      <c r="B721" s="9" t="s">
        <v>6</v>
      </c>
      <c r="C721" s="31" t="s">
        <v>1374</v>
      </c>
      <c r="D721" s="27" t="s">
        <v>1370</v>
      </c>
      <c r="E721" s="32" t="s">
        <v>1370</v>
      </c>
      <c r="F721" s="2" t="s">
        <v>1198</v>
      </c>
      <c r="G721" s="3" t="s">
        <v>913</v>
      </c>
      <c r="I721" s="8" t="s">
        <v>1070</v>
      </c>
      <c r="J721" s="11" t="s">
        <v>1048</v>
      </c>
      <c r="K721" s="60" t="s">
        <v>2985</v>
      </c>
      <c r="L721" s="61" t="s">
        <v>2986</v>
      </c>
    </row>
    <row r="722" spans="1:12" x14ac:dyDescent="0.2">
      <c r="A722" s="4">
        <v>721</v>
      </c>
      <c r="B722" s="9" t="s">
        <v>6</v>
      </c>
      <c r="C722" s="31" t="s">
        <v>1370</v>
      </c>
      <c r="D722" s="27" t="s">
        <v>1370</v>
      </c>
      <c r="E722" s="32" t="s">
        <v>1374</v>
      </c>
      <c r="F722" s="2" t="s">
        <v>1199</v>
      </c>
      <c r="G722" s="3" t="s">
        <v>913</v>
      </c>
      <c r="I722" s="8" t="s">
        <v>1295</v>
      </c>
      <c r="J722" s="11" t="s">
        <v>1048</v>
      </c>
      <c r="K722" s="60" t="s">
        <v>2987</v>
      </c>
      <c r="L722" s="61" t="s">
        <v>2988</v>
      </c>
    </row>
    <row r="723" spans="1:12" x14ac:dyDescent="0.2">
      <c r="A723" s="4">
        <v>722</v>
      </c>
      <c r="B723" s="9" t="s">
        <v>6</v>
      </c>
      <c r="C723" s="31" t="s">
        <v>1370</v>
      </c>
      <c r="D723" s="27" t="s">
        <v>1370</v>
      </c>
      <c r="E723" s="32" t="s">
        <v>1370</v>
      </c>
      <c r="F723" s="2" t="s">
        <v>1534</v>
      </c>
      <c r="G723" s="3" t="s">
        <v>1294</v>
      </c>
      <c r="I723" s="8" t="s">
        <v>1533</v>
      </c>
      <c r="J723" s="11" t="s">
        <v>1048</v>
      </c>
      <c r="K723" s="60" t="s">
        <v>2989</v>
      </c>
      <c r="L723" s="61" t="s">
        <v>2990</v>
      </c>
    </row>
    <row r="724" spans="1:12" x14ac:dyDescent="0.2">
      <c r="A724" s="4">
        <v>723</v>
      </c>
      <c r="B724" s="9" t="s">
        <v>6</v>
      </c>
      <c r="C724" s="31" t="s">
        <v>1370</v>
      </c>
      <c r="D724" s="27" t="s">
        <v>1370</v>
      </c>
      <c r="E724" s="32" t="s">
        <v>1370</v>
      </c>
      <c r="F724" s="2" t="s">
        <v>1200</v>
      </c>
      <c r="G724" s="3" t="s">
        <v>915</v>
      </c>
      <c r="I724" s="8" t="s">
        <v>1057</v>
      </c>
      <c r="J724" s="11" t="s">
        <v>1048</v>
      </c>
      <c r="K724" s="60" t="s">
        <v>2991</v>
      </c>
      <c r="L724" s="61" t="s">
        <v>2992</v>
      </c>
    </row>
    <row r="725" spans="1:12" x14ac:dyDescent="0.2">
      <c r="A725" s="4">
        <v>724</v>
      </c>
      <c r="B725" s="9" t="s">
        <v>6</v>
      </c>
      <c r="C725" s="31" t="s">
        <v>1374</v>
      </c>
      <c r="D725" s="27" t="s">
        <v>1370</v>
      </c>
      <c r="E725" s="32" t="s">
        <v>1370</v>
      </c>
      <c r="F725" s="2" t="s">
        <v>1201</v>
      </c>
      <c r="G725" s="3" t="s">
        <v>915</v>
      </c>
      <c r="I725" s="8" t="s">
        <v>1055</v>
      </c>
      <c r="J725" s="11" t="s">
        <v>1048</v>
      </c>
      <c r="K725" s="60" t="s">
        <v>2993</v>
      </c>
      <c r="L725" s="61" t="s">
        <v>2994</v>
      </c>
    </row>
    <row r="726" spans="1:12" x14ac:dyDescent="0.2">
      <c r="A726" s="4">
        <v>725</v>
      </c>
      <c r="B726" s="9" t="s">
        <v>6</v>
      </c>
      <c r="C726" s="31" t="s">
        <v>1370</v>
      </c>
      <c r="D726" s="27" t="s">
        <v>1370</v>
      </c>
      <c r="E726" s="32" t="s">
        <v>1370</v>
      </c>
      <c r="F726" s="2" t="s">
        <v>1203</v>
      </c>
      <c r="G726" s="3" t="s">
        <v>1052</v>
      </c>
      <c r="I726" s="8">
        <v>495</v>
      </c>
      <c r="J726" s="11" t="s">
        <v>1464</v>
      </c>
      <c r="K726" s="60" t="s">
        <v>2995</v>
      </c>
      <c r="L726" s="61" t="s">
        <v>2996</v>
      </c>
    </row>
    <row r="727" spans="1:12" x14ac:dyDescent="0.2">
      <c r="A727" s="4">
        <v>726</v>
      </c>
      <c r="B727" s="9" t="s">
        <v>6</v>
      </c>
      <c r="C727" s="31" t="s">
        <v>1374</v>
      </c>
      <c r="D727" s="27" t="s">
        <v>1370</v>
      </c>
      <c r="E727" s="32" t="s">
        <v>1370</v>
      </c>
      <c r="F727" s="2" t="s">
        <v>1139</v>
      </c>
      <c r="G727" s="3" t="s">
        <v>959</v>
      </c>
      <c r="I727" s="8" t="s">
        <v>1073</v>
      </c>
      <c r="J727" s="11" t="s">
        <v>1464</v>
      </c>
      <c r="K727" s="60" t="s">
        <v>2997</v>
      </c>
      <c r="L727" s="61" t="s">
        <v>2998</v>
      </c>
    </row>
    <row r="728" spans="1:12" x14ac:dyDescent="0.2">
      <c r="A728" s="4">
        <v>727</v>
      </c>
      <c r="B728" s="9" t="s">
        <v>6</v>
      </c>
      <c r="C728" s="31" t="s">
        <v>1374</v>
      </c>
      <c r="D728" s="27" t="s">
        <v>1370</v>
      </c>
      <c r="E728" s="32" t="s">
        <v>1370</v>
      </c>
      <c r="F728" s="2" t="s">
        <v>1140</v>
      </c>
      <c r="G728" s="3" t="s">
        <v>959</v>
      </c>
      <c r="I728" s="8" t="s">
        <v>1257</v>
      </c>
      <c r="J728" s="11" t="s">
        <v>1465</v>
      </c>
      <c r="K728" s="60" t="s">
        <v>2999</v>
      </c>
      <c r="L728" s="61" t="s">
        <v>3000</v>
      </c>
    </row>
    <row r="729" spans="1:12" x14ac:dyDescent="0.2">
      <c r="A729" s="4">
        <v>728</v>
      </c>
      <c r="B729" s="9" t="s">
        <v>6</v>
      </c>
      <c r="C729" s="31" t="s">
        <v>1370</v>
      </c>
      <c r="D729" s="27" t="s">
        <v>1370</v>
      </c>
      <c r="E729" s="32" t="s">
        <v>1370</v>
      </c>
      <c r="F729" s="2" t="s">
        <v>1141</v>
      </c>
      <c r="G729" s="3" t="s">
        <v>959</v>
      </c>
      <c r="I729" s="8" t="s">
        <v>924</v>
      </c>
      <c r="J729" s="11" t="s">
        <v>1465</v>
      </c>
      <c r="K729" s="60" t="s">
        <v>3001</v>
      </c>
      <c r="L729" s="61" t="s">
        <v>3002</v>
      </c>
    </row>
    <row r="730" spans="1:12" x14ac:dyDescent="0.2">
      <c r="A730" s="4">
        <v>729</v>
      </c>
      <c r="B730" s="9" t="s">
        <v>6</v>
      </c>
      <c r="C730" s="31" t="s">
        <v>1374</v>
      </c>
      <c r="D730" s="27" t="s">
        <v>1370</v>
      </c>
      <c r="E730" s="32" t="s">
        <v>1370</v>
      </c>
      <c r="F730" s="2" t="s">
        <v>1142</v>
      </c>
      <c r="G730" s="3" t="s">
        <v>924</v>
      </c>
      <c r="I730" s="8" t="s">
        <v>913</v>
      </c>
      <c r="J730" s="11" t="s">
        <v>1458</v>
      </c>
      <c r="K730" s="60" t="s">
        <v>3003</v>
      </c>
      <c r="L730" s="61" t="s">
        <v>3004</v>
      </c>
    </row>
    <row r="731" spans="1:12" x14ac:dyDescent="0.2">
      <c r="A731" s="4">
        <v>730</v>
      </c>
      <c r="B731" s="9" t="s">
        <v>6</v>
      </c>
      <c r="C731" s="31" t="s">
        <v>1370</v>
      </c>
      <c r="D731" s="27" t="s">
        <v>1370</v>
      </c>
      <c r="E731" s="32" t="s">
        <v>1374</v>
      </c>
      <c r="F731" s="2" t="s">
        <v>1143</v>
      </c>
      <c r="G731" s="3" t="s">
        <v>924</v>
      </c>
      <c r="I731" s="8" t="s">
        <v>912</v>
      </c>
      <c r="J731" s="11" t="s">
        <v>1455</v>
      </c>
      <c r="K731" s="60" t="s">
        <v>3005</v>
      </c>
      <c r="L731" s="61" t="s">
        <v>3006</v>
      </c>
    </row>
    <row r="732" spans="1:12" x14ac:dyDescent="0.2">
      <c r="A732" s="4">
        <v>731</v>
      </c>
      <c r="B732" s="9" t="s">
        <v>6</v>
      </c>
      <c r="C732" s="31" t="s">
        <v>1374</v>
      </c>
      <c r="D732" s="27" t="s">
        <v>1370</v>
      </c>
      <c r="E732" s="32" t="s">
        <v>1370</v>
      </c>
      <c r="F732" s="2" t="s">
        <v>1144</v>
      </c>
      <c r="G732" s="3" t="s">
        <v>924</v>
      </c>
      <c r="I732" s="8" t="s">
        <v>1258</v>
      </c>
      <c r="J732" s="11" t="s">
        <v>1455</v>
      </c>
      <c r="K732" s="60" t="s">
        <v>3007</v>
      </c>
      <c r="L732" s="61" t="s">
        <v>3008</v>
      </c>
    </row>
    <row r="733" spans="1:12" x14ac:dyDescent="0.2">
      <c r="A733" s="4">
        <v>732</v>
      </c>
      <c r="B733" s="9" t="s">
        <v>6</v>
      </c>
      <c r="C733" s="31" t="s">
        <v>1374</v>
      </c>
      <c r="D733" s="27" t="s">
        <v>1370</v>
      </c>
      <c r="E733" s="32" t="s">
        <v>1370</v>
      </c>
      <c r="F733" s="2" t="s">
        <v>1145</v>
      </c>
      <c r="G733" s="3" t="s">
        <v>924</v>
      </c>
      <c r="I733" s="8" t="s">
        <v>910</v>
      </c>
      <c r="J733" s="11" t="s">
        <v>1455</v>
      </c>
      <c r="K733" s="60" t="s">
        <v>3009</v>
      </c>
      <c r="L733" s="61" t="s">
        <v>3010</v>
      </c>
    </row>
    <row r="734" spans="1:12" x14ac:dyDescent="0.2">
      <c r="A734" s="4">
        <v>733</v>
      </c>
      <c r="B734" s="9" t="s">
        <v>6</v>
      </c>
      <c r="C734" s="31" t="s">
        <v>1374</v>
      </c>
      <c r="D734" s="27" t="s">
        <v>1370</v>
      </c>
      <c r="E734" s="32" t="s">
        <v>1374</v>
      </c>
      <c r="F734" s="2" t="s">
        <v>1146</v>
      </c>
      <c r="G734" s="3" t="s">
        <v>953</v>
      </c>
      <c r="I734" s="8" t="s">
        <v>1259</v>
      </c>
      <c r="J734" s="11" t="s">
        <v>1455</v>
      </c>
      <c r="K734" s="60" t="s">
        <v>3011</v>
      </c>
      <c r="L734" s="61" t="s">
        <v>3012</v>
      </c>
    </row>
    <row r="735" spans="1:12" x14ac:dyDescent="0.2">
      <c r="A735" s="4">
        <v>734</v>
      </c>
      <c r="B735" s="9" t="s">
        <v>6</v>
      </c>
      <c r="C735" s="31" t="s">
        <v>1374</v>
      </c>
      <c r="D735" s="27" t="s">
        <v>1370</v>
      </c>
      <c r="E735" s="32" t="s">
        <v>1374</v>
      </c>
      <c r="F735" s="2" t="s">
        <v>1147</v>
      </c>
      <c r="G735" s="3" t="s">
        <v>953</v>
      </c>
      <c r="I735" s="8" t="s">
        <v>962</v>
      </c>
      <c r="J735" s="11" t="s">
        <v>1455</v>
      </c>
      <c r="K735" s="60" t="s">
        <v>3013</v>
      </c>
      <c r="L735" s="61" t="s">
        <v>3014</v>
      </c>
    </row>
    <row r="736" spans="1:12" x14ac:dyDescent="0.2">
      <c r="A736" s="4">
        <v>735</v>
      </c>
      <c r="B736" s="9" t="s">
        <v>6</v>
      </c>
      <c r="C736" s="31" t="s">
        <v>1370</v>
      </c>
      <c r="D736" s="27" t="s">
        <v>1370</v>
      </c>
      <c r="E736" s="32" t="s">
        <v>1374</v>
      </c>
      <c r="F736" s="2" t="s">
        <v>1148</v>
      </c>
      <c r="G736" s="3" t="s">
        <v>1260</v>
      </c>
      <c r="I736" s="8" t="s">
        <v>1261</v>
      </c>
      <c r="J736" s="11" t="s">
        <v>1461</v>
      </c>
      <c r="K736" s="60" t="s">
        <v>3015</v>
      </c>
      <c r="L736" s="61" t="s">
        <v>3016</v>
      </c>
    </row>
    <row r="737" spans="1:12" x14ac:dyDescent="0.2">
      <c r="A737" s="4">
        <v>736</v>
      </c>
      <c r="B737" s="9" t="s">
        <v>6</v>
      </c>
      <c r="C737" s="31" t="s">
        <v>1370</v>
      </c>
      <c r="D737" s="27" t="s">
        <v>1370</v>
      </c>
      <c r="E737" s="32" t="s">
        <v>1374</v>
      </c>
      <c r="F737" s="2" t="s">
        <v>1149</v>
      </c>
      <c r="G737" s="3" t="s">
        <v>1260</v>
      </c>
      <c r="I737" s="8" t="s">
        <v>1262</v>
      </c>
      <c r="J737" s="11" t="s">
        <v>1461</v>
      </c>
      <c r="K737" s="60" t="s">
        <v>3017</v>
      </c>
      <c r="L737" s="61" t="s">
        <v>3018</v>
      </c>
    </row>
    <row r="738" spans="1:12" x14ac:dyDescent="0.2">
      <c r="A738" s="4">
        <v>737</v>
      </c>
      <c r="B738" s="9" t="s">
        <v>6</v>
      </c>
      <c r="C738" s="31" t="s">
        <v>1370</v>
      </c>
      <c r="D738" s="27" t="s">
        <v>1370</v>
      </c>
      <c r="E738" s="32" t="s">
        <v>1370</v>
      </c>
      <c r="F738" s="2" t="s">
        <v>1150</v>
      </c>
      <c r="G738" s="3" t="s">
        <v>1260</v>
      </c>
      <c r="I738" s="8" t="s">
        <v>1263</v>
      </c>
      <c r="J738" s="11" t="s">
        <v>1461</v>
      </c>
      <c r="K738" s="60" t="s">
        <v>3019</v>
      </c>
      <c r="L738" s="61" t="s">
        <v>3020</v>
      </c>
    </row>
    <row r="739" spans="1:12" x14ac:dyDescent="0.2">
      <c r="A739" s="4">
        <v>738</v>
      </c>
      <c r="B739" s="9" t="s">
        <v>6</v>
      </c>
      <c r="C739" s="31" t="s">
        <v>1370</v>
      </c>
      <c r="D739" s="27" t="s">
        <v>1370</v>
      </c>
      <c r="E739" s="32" t="s">
        <v>1374</v>
      </c>
      <c r="F739" s="2" t="s">
        <v>1151</v>
      </c>
      <c r="G739" s="3" t="s">
        <v>1260</v>
      </c>
      <c r="I739" s="8" t="s">
        <v>1264</v>
      </c>
      <c r="J739" s="11" t="s">
        <v>1461</v>
      </c>
      <c r="K739" s="60" t="s">
        <v>3021</v>
      </c>
      <c r="L739" s="61" t="s">
        <v>3022</v>
      </c>
    </row>
    <row r="740" spans="1:12" x14ac:dyDescent="0.2">
      <c r="A740" s="4">
        <v>739</v>
      </c>
      <c r="B740" s="9" t="s">
        <v>6</v>
      </c>
      <c r="C740" s="31" t="s">
        <v>1374</v>
      </c>
      <c r="D740" s="27" t="s">
        <v>1374</v>
      </c>
      <c r="E740" s="32" t="s">
        <v>1370</v>
      </c>
      <c r="F740" s="2" t="s">
        <v>1152</v>
      </c>
      <c r="G740" s="3" t="s">
        <v>1260</v>
      </c>
      <c r="I740" s="8" t="s">
        <v>940</v>
      </c>
      <c r="J740" s="11" t="s">
        <v>1461</v>
      </c>
      <c r="K740" s="60" t="s">
        <v>3023</v>
      </c>
      <c r="L740" s="61" t="s">
        <v>3024</v>
      </c>
    </row>
    <row r="741" spans="1:12" x14ac:dyDescent="0.2">
      <c r="A741" s="4">
        <v>740</v>
      </c>
      <c r="B741" s="9" t="s">
        <v>6</v>
      </c>
      <c r="C741" s="31" t="s">
        <v>1374</v>
      </c>
      <c r="D741" s="27" t="s">
        <v>1370</v>
      </c>
      <c r="E741" s="32" t="s">
        <v>1370</v>
      </c>
      <c r="F741" s="2" t="s">
        <v>1153</v>
      </c>
      <c r="G741" s="3" t="s">
        <v>1036</v>
      </c>
      <c r="I741" s="8" t="s">
        <v>1265</v>
      </c>
      <c r="J741" s="11" t="s">
        <v>999</v>
      </c>
      <c r="K741" s="60" t="s">
        <v>3025</v>
      </c>
      <c r="L741" s="61" t="s">
        <v>3026</v>
      </c>
    </row>
    <row r="742" spans="1:12" x14ac:dyDescent="0.2">
      <c r="A742" s="4">
        <v>741</v>
      </c>
      <c r="B742" s="9" t="s">
        <v>6</v>
      </c>
      <c r="C742" s="31" t="s">
        <v>1374</v>
      </c>
      <c r="D742" s="27" t="s">
        <v>1370</v>
      </c>
      <c r="E742" s="32" t="s">
        <v>1370</v>
      </c>
      <c r="F742" s="2" t="s">
        <v>1154</v>
      </c>
      <c r="G742" s="3" t="s">
        <v>1036</v>
      </c>
      <c r="I742" s="8" t="s">
        <v>550</v>
      </c>
      <c r="J742" s="11" t="s">
        <v>999</v>
      </c>
      <c r="K742" s="60" t="s">
        <v>3027</v>
      </c>
      <c r="L742" s="61" t="s">
        <v>3028</v>
      </c>
    </row>
    <row r="743" spans="1:12" x14ac:dyDescent="0.2">
      <c r="A743" s="4">
        <v>742</v>
      </c>
      <c r="B743" s="9" t="s">
        <v>6</v>
      </c>
      <c r="C743" s="31" t="s">
        <v>1374</v>
      </c>
      <c r="D743" s="27" t="s">
        <v>1370</v>
      </c>
      <c r="E743" s="32" t="s">
        <v>1370</v>
      </c>
      <c r="F743" s="2" t="s">
        <v>1155</v>
      </c>
      <c r="G743" s="3" t="s">
        <v>1036</v>
      </c>
      <c r="I743" s="8" t="s">
        <v>1001</v>
      </c>
      <c r="J743" s="11" t="s">
        <v>999</v>
      </c>
      <c r="K743" s="60" t="s">
        <v>3029</v>
      </c>
      <c r="L743" s="61" t="s">
        <v>3030</v>
      </c>
    </row>
    <row r="744" spans="1:12" x14ac:dyDescent="0.2">
      <c r="A744" s="4">
        <v>743</v>
      </c>
      <c r="B744" s="9" t="s">
        <v>6</v>
      </c>
      <c r="C744" s="31" t="s">
        <v>1374</v>
      </c>
      <c r="D744" s="27" t="s">
        <v>1370</v>
      </c>
      <c r="E744" s="32" t="s">
        <v>1370</v>
      </c>
      <c r="F744" s="2" t="s">
        <v>1156</v>
      </c>
      <c r="G744" s="3" t="s">
        <v>1266</v>
      </c>
      <c r="I744" s="8" t="s">
        <v>1038</v>
      </c>
      <c r="J744" s="11" t="s">
        <v>1371</v>
      </c>
      <c r="K744" s="60" t="s">
        <v>3031</v>
      </c>
      <c r="L744" s="61" t="s">
        <v>3032</v>
      </c>
    </row>
    <row r="745" spans="1:12" x14ac:dyDescent="0.2">
      <c r="A745" s="4">
        <v>744</v>
      </c>
      <c r="B745" s="9" t="s">
        <v>6</v>
      </c>
      <c r="C745" s="31" t="s">
        <v>1370</v>
      </c>
      <c r="D745" s="27" t="s">
        <v>1370</v>
      </c>
      <c r="E745" s="32" t="s">
        <v>1370</v>
      </c>
      <c r="F745" s="2" t="s">
        <v>1336</v>
      </c>
      <c r="G745" s="3" t="s">
        <v>1046</v>
      </c>
      <c r="I745" s="8" t="s">
        <v>1054</v>
      </c>
      <c r="J745" s="11" t="s">
        <v>1048</v>
      </c>
      <c r="K745" s="60" t="s">
        <v>3033</v>
      </c>
      <c r="L745" s="61" t="s">
        <v>3034</v>
      </c>
    </row>
    <row r="746" spans="1:12" x14ac:dyDescent="0.2">
      <c r="A746" s="4">
        <v>745</v>
      </c>
      <c r="B746" s="9" t="s">
        <v>6</v>
      </c>
      <c r="C746" s="31" t="s">
        <v>1370</v>
      </c>
      <c r="D746" s="27" t="s">
        <v>1370</v>
      </c>
      <c r="E746" s="32" t="s">
        <v>1370</v>
      </c>
      <c r="F746" s="2" t="s">
        <v>1157</v>
      </c>
      <c r="G746" s="3" t="s">
        <v>1267</v>
      </c>
      <c r="I746" s="8" t="s">
        <v>991</v>
      </c>
      <c r="J746" s="11" t="s">
        <v>1371</v>
      </c>
      <c r="K746" s="60" t="s">
        <v>3035</v>
      </c>
      <c r="L746" s="61" t="s">
        <v>3036</v>
      </c>
    </row>
    <row r="747" spans="1:12" x14ac:dyDescent="0.2">
      <c r="A747" s="4">
        <v>746</v>
      </c>
      <c r="B747" s="9" t="s">
        <v>6</v>
      </c>
      <c r="C747" s="31" t="s">
        <v>1370</v>
      </c>
      <c r="D747" s="27" t="s">
        <v>1370</v>
      </c>
      <c r="E747" s="32" t="s">
        <v>1370</v>
      </c>
      <c r="F747" s="2" t="s">
        <v>1158</v>
      </c>
      <c r="G747" s="3" t="s">
        <v>993</v>
      </c>
      <c r="I747" s="8" t="s">
        <v>943</v>
      </c>
      <c r="J747" s="11" t="s">
        <v>1371</v>
      </c>
      <c r="K747" s="60" t="s">
        <v>3037</v>
      </c>
      <c r="L747" s="61" t="s">
        <v>3038</v>
      </c>
    </row>
    <row r="748" spans="1:12" x14ac:dyDescent="0.2">
      <c r="A748" s="4">
        <v>747</v>
      </c>
      <c r="B748" s="9" t="s">
        <v>6</v>
      </c>
      <c r="C748" s="31" t="s">
        <v>1370</v>
      </c>
      <c r="D748" s="27" t="s">
        <v>1370</v>
      </c>
      <c r="E748" s="32" t="s">
        <v>1370</v>
      </c>
      <c r="F748" s="2" t="s">
        <v>1159</v>
      </c>
      <c r="G748" s="3" t="s">
        <v>993</v>
      </c>
      <c r="I748" s="8" t="s">
        <v>1268</v>
      </c>
      <c r="J748" s="11" t="s">
        <v>1371</v>
      </c>
      <c r="K748" s="60" t="s">
        <v>3039</v>
      </c>
      <c r="L748" s="61" t="s">
        <v>3040</v>
      </c>
    </row>
    <row r="749" spans="1:12" x14ac:dyDescent="0.2">
      <c r="A749" s="4">
        <v>748</v>
      </c>
      <c r="B749" s="9" t="s">
        <v>6</v>
      </c>
      <c r="C749" s="31" t="s">
        <v>1370</v>
      </c>
      <c r="D749" s="27" t="s">
        <v>1370</v>
      </c>
      <c r="E749" s="32" t="s">
        <v>1370</v>
      </c>
      <c r="F749" s="2" t="s">
        <v>1535</v>
      </c>
      <c r="G749" s="3" t="s">
        <v>993</v>
      </c>
      <c r="I749" s="8" t="s">
        <v>16</v>
      </c>
      <c r="J749" s="11" t="s">
        <v>1371</v>
      </c>
      <c r="K749" s="60" t="s">
        <v>3041</v>
      </c>
      <c r="L749" s="61" t="s">
        <v>3042</v>
      </c>
    </row>
    <row r="750" spans="1:12" x14ac:dyDescent="0.2">
      <c r="A750" s="4">
        <v>749</v>
      </c>
      <c r="B750" s="9" t="s">
        <v>6</v>
      </c>
      <c r="C750" s="31" t="s">
        <v>1370</v>
      </c>
      <c r="D750" s="27" t="s">
        <v>1370</v>
      </c>
      <c r="E750" s="32" t="s">
        <v>1370</v>
      </c>
      <c r="F750" s="2" t="s">
        <v>1160</v>
      </c>
      <c r="G750" s="3" t="s">
        <v>13</v>
      </c>
      <c r="I750" s="8" t="s">
        <v>890</v>
      </c>
      <c r="J750" s="11" t="s">
        <v>1371</v>
      </c>
      <c r="K750" s="60" t="s">
        <v>3043</v>
      </c>
      <c r="L750" s="61" t="s">
        <v>3044</v>
      </c>
    </row>
    <row r="751" spans="1:12" x14ac:dyDescent="0.2">
      <c r="A751" s="4">
        <v>750</v>
      </c>
      <c r="B751" s="9" t="s">
        <v>6</v>
      </c>
      <c r="C751" s="31" t="s">
        <v>1370</v>
      </c>
      <c r="D751" s="27" t="s">
        <v>1370</v>
      </c>
      <c r="E751" s="32" t="s">
        <v>1374</v>
      </c>
      <c r="F751" s="2" t="s">
        <v>788</v>
      </c>
      <c r="G751" s="3" t="s">
        <v>1068</v>
      </c>
      <c r="I751" s="8" t="s">
        <v>1029</v>
      </c>
      <c r="J751" s="11" t="s">
        <v>1048</v>
      </c>
      <c r="K751" s="60" t="s">
        <v>3045</v>
      </c>
      <c r="L751" s="61" t="s">
        <v>3046</v>
      </c>
    </row>
    <row r="752" spans="1:12" x14ac:dyDescent="0.2">
      <c r="A752" s="4">
        <v>751</v>
      </c>
      <c r="B752" s="9" t="s">
        <v>6</v>
      </c>
      <c r="C752" s="31" t="s">
        <v>1374</v>
      </c>
      <c r="D752" s="27" t="s">
        <v>1370</v>
      </c>
      <c r="E752" s="32" t="s">
        <v>1370</v>
      </c>
      <c r="F752" s="2" t="s">
        <v>789</v>
      </c>
      <c r="G752" s="3" t="s">
        <v>913</v>
      </c>
      <c r="I752" s="8" t="s">
        <v>1069</v>
      </c>
      <c r="J752" s="11" t="s">
        <v>1048</v>
      </c>
      <c r="K752" s="60" t="s">
        <v>3047</v>
      </c>
      <c r="L752" s="61" t="s">
        <v>3048</v>
      </c>
    </row>
    <row r="753" spans="1:12" x14ac:dyDescent="0.2">
      <c r="A753" s="4">
        <v>752</v>
      </c>
      <c r="B753" s="9" t="s">
        <v>6</v>
      </c>
      <c r="C753" s="31" t="s">
        <v>1370</v>
      </c>
      <c r="D753" s="27" t="s">
        <v>1370</v>
      </c>
      <c r="E753" s="32" t="s">
        <v>1370</v>
      </c>
      <c r="F753" s="2" t="s">
        <v>1346</v>
      </c>
      <c r="G753" s="3" t="s">
        <v>1348</v>
      </c>
      <c r="I753" s="8" t="s">
        <v>1347</v>
      </c>
      <c r="J753" s="11" t="s">
        <v>1476</v>
      </c>
      <c r="K753" s="60" t="s">
        <v>3049</v>
      </c>
      <c r="L753" s="61" t="s">
        <v>3050</v>
      </c>
    </row>
    <row r="754" spans="1:12" x14ac:dyDescent="0.2">
      <c r="A754" s="4">
        <v>753</v>
      </c>
      <c r="B754" s="9" t="s">
        <v>6</v>
      </c>
      <c r="C754" s="31" t="s">
        <v>1370</v>
      </c>
      <c r="D754" s="27" t="s">
        <v>1370</v>
      </c>
      <c r="E754" s="32" t="s">
        <v>1370</v>
      </c>
      <c r="F754" s="2" t="s">
        <v>1334</v>
      </c>
      <c r="G754" s="3" t="s">
        <v>1046</v>
      </c>
      <c r="I754" s="8" t="s">
        <v>1305</v>
      </c>
      <c r="J754" s="11" t="s">
        <v>1467</v>
      </c>
      <c r="K754" s="60" t="s">
        <v>3051</v>
      </c>
      <c r="L754" s="61" t="s">
        <v>3052</v>
      </c>
    </row>
    <row r="755" spans="1:12" x14ac:dyDescent="0.2">
      <c r="A755" s="4">
        <v>754</v>
      </c>
      <c r="B755" s="9" t="s">
        <v>6</v>
      </c>
      <c r="C755" s="31" t="s">
        <v>1374</v>
      </c>
      <c r="D755" s="27" t="s">
        <v>1370</v>
      </c>
      <c r="E755" s="32" t="s">
        <v>1370</v>
      </c>
      <c r="F755" s="2" t="s">
        <v>777</v>
      </c>
      <c r="G755" s="3" t="s">
        <v>1058</v>
      </c>
      <c r="I755" s="8" t="s">
        <v>1059</v>
      </c>
      <c r="J755" s="11" t="s">
        <v>1048</v>
      </c>
      <c r="K755" s="60" t="s">
        <v>3053</v>
      </c>
      <c r="L755" s="61" t="s">
        <v>3054</v>
      </c>
    </row>
    <row r="756" spans="1:12" x14ac:dyDescent="0.2">
      <c r="A756" s="4">
        <v>755</v>
      </c>
      <c r="B756" s="9" t="s">
        <v>6</v>
      </c>
      <c r="C756" s="31" t="s">
        <v>1370</v>
      </c>
      <c r="D756" s="27" t="s">
        <v>1370</v>
      </c>
      <c r="E756" s="32" t="s">
        <v>1370</v>
      </c>
      <c r="F756" s="2" t="s">
        <v>1537</v>
      </c>
      <c r="G756" s="3" t="s">
        <v>1058</v>
      </c>
      <c r="I756" s="8">
        <v>650</v>
      </c>
      <c r="J756" s="11" t="s">
        <v>1048</v>
      </c>
      <c r="K756" s="60" t="s">
        <v>3055</v>
      </c>
      <c r="L756" s="61" t="s">
        <v>3056</v>
      </c>
    </row>
    <row r="757" spans="1:12" x14ac:dyDescent="0.2">
      <c r="A757" s="4">
        <v>756</v>
      </c>
      <c r="B757" s="9" t="s">
        <v>6</v>
      </c>
      <c r="C757" s="31" t="s">
        <v>1374</v>
      </c>
      <c r="D757" s="27" t="s">
        <v>1370</v>
      </c>
      <c r="E757" s="32" t="s">
        <v>1370</v>
      </c>
      <c r="F757" s="2" t="s">
        <v>1536</v>
      </c>
      <c r="G757" s="3" t="s">
        <v>1058</v>
      </c>
      <c r="I757" s="8">
        <v>557</v>
      </c>
      <c r="J757" s="11" t="s">
        <v>1048</v>
      </c>
      <c r="K757" s="60" t="s">
        <v>3057</v>
      </c>
      <c r="L757" s="61" t="s">
        <v>3058</v>
      </c>
    </row>
    <row r="758" spans="1:12" x14ac:dyDescent="0.2">
      <c r="A758" s="4">
        <v>757</v>
      </c>
      <c r="B758" s="9" t="s">
        <v>6</v>
      </c>
      <c r="C758" s="31" t="s">
        <v>1370</v>
      </c>
      <c r="D758" s="27" t="s">
        <v>1370</v>
      </c>
      <c r="E758" s="32" t="s">
        <v>1370</v>
      </c>
      <c r="F758" s="2" t="s">
        <v>1538</v>
      </c>
      <c r="G758" s="3" t="s">
        <v>1477</v>
      </c>
      <c r="I758" s="8" t="s">
        <v>1478</v>
      </c>
      <c r="J758" s="11" t="s">
        <v>1048</v>
      </c>
      <c r="K758" s="60" t="s">
        <v>3059</v>
      </c>
      <c r="L758" s="61" t="s">
        <v>3060</v>
      </c>
    </row>
    <row r="759" spans="1:12" x14ac:dyDescent="0.2">
      <c r="A759" s="4">
        <v>758</v>
      </c>
      <c r="B759" s="9" t="s">
        <v>6</v>
      </c>
      <c r="C759" s="31" t="s">
        <v>1370</v>
      </c>
      <c r="D759" s="27" t="s">
        <v>1370</v>
      </c>
      <c r="E759" s="32" t="s">
        <v>1370</v>
      </c>
      <c r="F759" s="2" t="s">
        <v>1539</v>
      </c>
      <c r="G759" s="3" t="s">
        <v>1478</v>
      </c>
      <c r="I759" s="8" t="s">
        <v>1046</v>
      </c>
      <c r="J759" s="11" t="s">
        <v>1048</v>
      </c>
      <c r="K759" s="60" t="s">
        <v>3061</v>
      </c>
      <c r="L759" s="61" t="s">
        <v>3062</v>
      </c>
    </row>
    <row r="760" spans="1:12" x14ac:dyDescent="0.2">
      <c r="A760" s="4">
        <v>759</v>
      </c>
      <c r="B760" s="9" t="s">
        <v>6</v>
      </c>
      <c r="C760" s="31" t="s">
        <v>1370</v>
      </c>
      <c r="D760" s="27" t="s">
        <v>1370</v>
      </c>
      <c r="E760" s="32" t="s">
        <v>1370</v>
      </c>
      <c r="F760" s="2" t="s">
        <v>1540</v>
      </c>
      <c r="G760" s="3" t="s">
        <v>959</v>
      </c>
      <c r="I760" s="8" t="s">
        <v>1046</v>
      </c>
      <c r="J760" s="11" t="s">
        <v>1048</v>
      </c>
      <c r="K760" s="60" t="s">
        <v>3063</v>
      </c>
      <c r="L760" s="61" t="s">
        <v>3064</v>
      </c>
    </row>
    <row r="761" spans="1:12" x14ac:dyDescent="0.2">
      <c r="A761" s="4">
        <v>760</v>
      </c>
      <c r="B761" s="9" t="s">
        <v>6</v>
      </c>
      <c r="C761" s="31" t="s">
        <v>1374</v>
      </c>
      <c r="D761" s="27" t="s">
        <v>1370</v>
      </c>
      <c r="E761" s="32" t="s">
        <v>1370</v>
      </c>
      <c r="F761" s="2" t="s">
        <v>1541</v>
      </c>
      <c r="G761" s="3" t="s">
        <v>1052</v>
      </c>
      <c r="I761" s="8" t="s">
        <v>1054</v>
      </c>
      <c r="J761" s="11" t="s">
        <v>1048</v>
      </c>
      <c r="K761" s="60" t="s">
        <v>3065</v>
      </c>
      <c r="L761" s="61" t="s">
        <v>3066</v>
      </c>
    </row>
    <row r="762" spans="1:12" x14ac:dyDescent="0.2">
      <c r="A762" s="4">
        <v>761</v>
      </c>
      <c r="B762" s="9" t="s">
        <v>6</v>
      </c>
      <c r="C762" s="31" t="s">
        <v>1370</v>
      </c>
      <c r="D762" s="27" t="s">
        <v>1370</v>
      </c>
      <c r="E762" s="32" t="s">
        <v>1370</v>
      </c>
      <c r="F762" s="2" t="s">
        <v>1542</v>
      </c>
      <c r="G762" s="3" t="s">
        <v>1052</v>
      </c>
      <c r="I762" s="8" t="s">
        <v>1479</v>
      </c>
      <c r="J762" s="11" t="s">
        <v>1464</v>
      </c>
      <c r="K762" s="60" t="s">
        <v>3067</v>
      </c>
      <c r="L762" s="61" t="s">
        <v>3068</v>
      </c>
    </row>
    <row r="763" spans="1:12" x14ac:dyDescent="0.2">
      <c r="A763" s="4">
        <v>762</v>
      </c>
      <c r="B763" s="9" t="s">
        <v>6</v>
      </c>
      <c r="C763" s="31" t="s">
        <v>1370</v>
      </c>
      <c r="D763" s="27" t="s">
        <v>1370</v>
      </c>
      <c r="E763" s="32" t="s">
        <v>1370</v>
      </c>
      <c r="F763" s="2" t="s">
        <v>792</v>
      </c>
      <c r="G763" s="3" t="s">
        <v>1073</v>
      </c>
      <c r="I763" s="8" t="s">
        <v>1074</v>
      </c>
      <c r="J763" s="11" t="s">
        <v>1464</v>
      </c>
      <c r="K763" s="60" t="s">
        <v>3069</v>
      </c>
      <c r="L763" s="61" t="s">
        <v>3070</v>
      </c>
    </row>
    <row r="764" spans="1:12" x14ac:dyDescent="0.2">
      <c r="A764" s="4">
        <v>763</v>
      </c>
      <c r="B764" s="9" t="s">
        <v>6</v>
      </c>
      <c r="C764" s="31" t="s">
        <v>1370</v>
      </c>
      <c r="D764" s="27" t="s">
        <v>1370</v>
      </c>
      <c r="E764" s="32" t="s">
        <v>1370</v>
      </c>
      <c r="F764" s="2" t="s">
        <v>793</v>
      </c>
      <c r="G764" s="3" t="s">
        <v>1050</v>
      </c>
      <c r="I764" s="8" t="s">
        <v>915</v>
      </c>
      <c r="J764" s="11" t="s">
        <v>1465</v>
      </c>
      <c r="K764" s="60" t="s">
        <v>3071</v>
      </c>
      <c r="L764" s="61" t="s">
        <v>3072</v>
      </c>
    </row>
    <row r="765" spans="1:12" x14ac:dyDescent="0.2">
      <c r="A765" s="4">
        <v>764</v>
      </c>
      <c r="B765" s="9" t="s">
        <v>6</v>
      </c>
      <c r="C765" s="31" t="s">
        <v>1370</v>
      </c>
      <c r="D765" s="27" t="s">
        <v>1370</v>
      </c>
      <c r="E765" s="32" t="s">
        <v>1370</v>
      </c>
      <c r="F765" s="2" t="s">
        <v>1543</v>
      </c>
      <c r="G765" s="3" t="s">
        <v>1480</v>
      </c>
      <c r="I765" s="8" t="s">
        <v>1052</v>
      </c>
      <c r="J765" s="11" t="s">
        <v>1464</v>
      </c>
      <c r="K765" s="60" t="s">
        <v>3073</v>
      </c>
      <c r="L765" s="61" t="s">
        <v>3074</v>
      </c>
    </row>
    <row r="766" spans="1:12" x14ac:dyDescent="0.2">
      <c r="A766" s="4">
        <v>765</v>
      </c>
      <c r="B766" s="9" t="s">
        <v>6</v>
      </c>
      <c r="C766" s="31" t="s">
        <v>1374</v>
      </c>
      <c r="D766" s="27" t="s">
        <v>1370</v>
      </c>
      <c r="E766" s="32" t="s">
        <v>1374</v>
      </c>
      <c r="F766" s="2" t="s">
        <v>770</v>
      </c>
      <c r="G766" s="3" t="s">
        <v>1046</v>
      </c>
      <c r="I766" s="8" t="s">
        <v>1049</v>
      </c>
      <c r="J766" s="11" t="s">
        <v>1048</v>
      </c>
      <c r="K766" s="60" t="s">
        <v>3075</v>
      </c>
      <c r="L766" s="61" t="s">
        <v>3076</v>
      </c>
    </row>
    <row r="767" spans="1:12" x14ac:dyDescent="0.2">
      <c r="A767" s="4">
        <v>766</v>
      </c>
      <c r="B767" s="9" t="s">
        <v>6</v>
      </c>
      <c r="C767" s="31" t="s">
        <v>1370</v>
      </c>
      <c r="D767" s="27" t="s">
        <v>1370</v>
      </c>
      <c r="E767" s="32" t="s">
        <v>1374</v>
      </c>
      <c r="F767" s="2" t="s">
        <v>769</v>
      </c>
      <c r="G767" s="3" t="s">
        <v>1046</v>
      </c>
      <c r="I767" s="8" t="s">
        <v>1048</v>
      </c>
      <c r="J767" s="11" t="s">
        <v>1475</v>
      </c>
      <c r="K767" s="60" t="s">
        <v>3077</v>
      </c>
      <c r="L767" s="61" t="s">
        <v>3078</v>
      </c>
    </row>
    <row r="768" spans="1:12" x14ac:dyDescent="0.2">
      <c r="A768" s="4">
        <v>767</v>
      </c>
      <c r="B768" s="9" t="s">
        <v>6</v>
      </c>
      <c r="C768" s="31" t="s">
        <v>1374</v>
      </c>
      <c r="D768" s="27" t="s">
        <v>1370</v>
      </c>
      <c r="E768" s="32" t="s">
        <v>1370</v>
      </c>
      <c r="F768" s="2" t="s">
        <v>767</v>
      </c>
      <c r="G768" s="3" t="s">
        <v>1046</v>
      </c>
      <c r="I768" s="8" t="s">
        <v>1047</v>
      </c>
      <c r="J768" s="11" t="s">
        <v>1475</v>
      </c>
      <c r="K768" s="60" t="s">
        <v>3079</v>
      </c>
      <c r="L768" s="61" t="s">
        <v>3080</v>
      </c>
    </row>
    <row r="769" spans="1:12" x14ac:dyDescent="0.2">
      <c r="A769" s="4">
        <v>768</v>
      </c>
      <c r="B769" s="9" t="s">
        <v>6</v>
      </c>
      <c r="C769" s="31" t="s">
        <v>1370</v>
      </c>
      <c r="D769" s="27" t="s">
        <v>1370</v>
      </c>
      <c r="E769" s="32" t="s">
        <v>1374</v>
      </c>
      <c r="F769" s="2" t="s">
        <v>768</v>
      </c>
      <c r="G769" s="3" t="s">
        <v>1046</v>
      </c>
      <c r="I769" s="8" t="s">
        <v>936</v>
      </c>
      <c r="J769" s="11" t="s">
        <v>1475</v>
      </c>
      <c r="K769" s="60" t="s">
        <v>3081</v>
      </c>
      <c r="L769" s="61" t="s">
        <v>3082</v>
      </c>
    </row>
    <row r="770" spans="1:12" x14ac:dyDescent="0.2">
      <c r="A770" s="4">
        <v>769</v>
      </c>
      <c r="B770" s="9" t="s">
        <v>6</v>
      </c>
      <c r="C770" s="31" t="s">
        <v>1374</v>
      </c>
      <c r="D770" s="27" t="s">
        <v>1370</v>
      </c>
      <c r="E770" s="32" t="s">
        <v>1370</v>
      </c>
      <c r="F770" s="2" t="s">
        <v>794</v>
      </c>
      <c r="G770" s="3" t="s">
        <v>953</v>
      </c>
      <c r="I770" s="8" t="s">
        <v>893</v>
      </c>
      <c r="J770" s="11" t="s">
        <v>1454</v>
      </c>
      <c r="K770" s="60" t="s">
        <v>3083</v>
      </c>
      <c r="L770" s="61" t="s">
        <v>3084</v>
      </c>
    </row>
    <row r="771" spans="1:12" x14ac:dyDescent="0.2">
      <c r="A771" s="4">
        <v>770</v>
      </c>
      <c r="B771" s="9" t="s">
        <v>6</v>
      </c>
      <c r="C771" s="31" t="s">
        <v>1370</v>
      </c>
      <c r="D771" s="27" t="s">
        <v>1370</v>
      </c>
      <c r="E771" s="32" t="s">
        <v>1374</v>
      </c>
      <c r="F771" s="2" t="s">
        <v>795</v>
      </c>
      <c r="G771" s="3" t="s">
        <v>17</v>
      </c>
      <c r="I771" s="8" t="s">
        <v>1075</v>
      </c>
      <c r="J771" s="11" t="s">
        <v>1454</v>
      </c>
      <c r="K771" s="60" t="s">
        <v>3085</v>
      </c>
      <c r="L771" s="61" t="s">
        <v>3086</v>
      </c>
    </row>
    <row r="772" spans="1:12" x14ac:dyDescent="0.2">
      <c r="A772" s="4">
        <v>771</v>
      </c>
      <c r="B772" s="9" t="s">
        <v>6</v>
      </c>
      <c r="C772" s="31" t="s">
        <v>1374</v>
      </c>
      <c r="D772" s="27" t="s">
        <v>1370</v>
      </c>
      <c r="E772" s="32" t="s">
        <v>1370</v>
      </c>
      <c r="F772" s="2" t="s">
        <v>796</v>
      </c>
      <c r="G772" s="3" t="s">
        <v>17</v>
      </c>
      <c r="I772" s="8" t="s">
        <v>1057</v>
      </c>
      <c r="J772" s="11" t="s">
        <v>1454</v>
      </c>
      <c r="K772" s="60" t="s">
        <v>3087</v>
      </c>
      <c r="L772" s="61" t="s">
        <v>3088</v>
      </c>
    </row>
    <row r="773" spans="1:12" x14ac:dyDescent="0.2">
      <c r="A773" s="4">
        <v>772</v>
      </c>
      <c r="B773" s="9" t="s">
        <v>6</v>
      </c>
      <c r="C773" s="31" t="s">
        <v>1370</v>
      </c>
      <c r="D773" s="27" t="s">
        <v>1370</v>
      </c>
      <c r="E773" s="32" t="s">
        <v>1370</v>
      </c>
      <c r="F773" s="2" t="s">
        <v>797</v>
      </c>
      <c r="G773" s="3" t="s">
        <v>17</v>
      </c>
      <c r="I773" s="8" t="s">
        <v>909</v>
      </c>
      <c r="J773" s="11" t="s">
        <v>1454</v>
      </c>
      <c r="K773" s="60" t="s">
        <v>3089</v>
      </c>
      <c r="L773" s="61" t="s">
        <v>3090</v>
      </c>
    </row>
    <row r="774" spans="1:12" x14ac:dyDescent="0.2">
      <c r="A774" s="4">
        <v>773</v>
      </c>
      <c r="B774" s="9" t="s">
        <v>6</v>
      </c>
      <c r="C774" s="31" t="s">
        <v>1370</v>
      </c>
      <c r="D774" s="27" t="s">
        <v>1370</v>
      </c>
      <c r="E774" s="32" t="s">
        <v>1370</v>
      </c>
      <c r="F774" s="2" t="s">
        <v>798</v>
      </c>
      <c r="G774" s="3" t="s">
        <v>17</v>
      </c>
      <c r="I774" s="8" t="s">
        <v>1076</v>
      </c>
      <c r="J774" s="11" t="s">
        <v>1454</v>
      </c>
      <c r="K774" s="60" t="s">
        <v>3091</v>
      </c>
      <c r="L774" s="61" t="s">
        <v>3092</v>
      </c>
    </row>
    <row r="775" spans="1:12" x14ac:dyDescent="0.2">
      <c r="A775" s="4">
        <v>774</v>
      </c>
      <c r="B775" s="9" t="s">
        <v>6</v>
      </c>
      <c r="C775" s="31" t="s">
        <v>1370</v>
      </c>
      <c r="D775" s="27" t="s">
        <v>1370</v>
      </c>
      <c r="E775" s="32" t="s">
        <v>1370</v>
      </c>
      <c r="F775" s="2" t="s">
        <v>799</v>
      </c>
      <c r="G775" s="3" t="s">
        <v>17</v>
      </c>
      <c r="I775" s="8" t="s">
        <v>907</v>
      </c>
      <c r="J775" s="11" t="s">
        <v>1454</v>
      </c>
      <c r="K775" s="60" t="s">
        <v>3093</v>
      </c>
      <c r="L775" s="61" t="s">
        <v>3094</v>
      </c>
    </row>
    <row r="776" spans="1:12" x14ac:dyDescent="0.2">
      <c r="A776" s="4">
        <v>775</v>
      </c>
      <c r="B776" s="9" t="s">
        <v>6</v>
      </c>
      <c r="C776" s="31" t="s">
        <v>1374</v>
      </c>
      <c r="D776" s="27" t="s">
        <v>1370</v>
      </c>
      <c r="E776" s="32" t="s">
        <v>1370</v>
      </c>
      <c r="F776" s="2" t="s">
        <v>761</v>
      </c>
      <c r="G776" s="3" t="s">
        <v>893</v>
      </c>
      <c r="I776" s="8" t="s">
        <v>1040</v>
      </c>
      <c r="J776" s="11" t="s">
        <v>1472</v>
      </c>
      <c r="K776" s="60" t="s">
        <v>3095</v>
      </c>
      <c r="L776" s="61" t="s">
        <v>3096</v>
      </c>
    </row>
    <row r="777" spans="1:12" x14ac:dyDescent="0.2">
      <c r="A777" s="4">
        <v>776</v>
      </c>
      <c r="B777" s="9" t="s">
        <v>6</v>
      </c>
      <c r="C777" s="31" t="s">
        <v>1370</v>
      </c>
      <c r="D777" s="27" t="s">
        <v>1370</v>
      </c>
      <c r="E777" s="32" t="s">
        <v>1370</v>
      </c>
      <c r="F777" s="2" t="s">
        <v>762</v>
      </c>
      <c r="G777" s="3" t="s">
        <v>893</v>
      </c>
      <c r="I777" s="8" t="s">
        <v>1041</v>
      </c>
      <c r="J777" s="11" t="s">
        <v>1472</v>
      </c>
      <c r="K777" s="60" t="s">
        <v>3097</v>
      </c>
      <c r="L777" s="61" t="s">
        <v>3098</v>
      </c>
    </row>
    <row r="778" spans="1:12" x14ac:dyDescent="0.2">
      <c r="A778" s="4">
        <v>777</v>
      </c>
      <c r="B778" s="9" t="s">
        <v>6</v>
      </c>
      <c r="C778" s="31" t="s">
        <v>1374</v>
      </c>
      <c r="D778" s="27" t="s">
        <v>1370</v>
      </c>
      <c r="E778" s="32" t="s">
        <v>1370</v>
      </c>
      <c r="F778" s="2" t="s">
        <v>763</v>
      </c>
      <c r="G778" s="3" t="s">
        <v>893</v>
      </c>
      <c r="I778" s="8" t="s">
        <v>1042</v>
      </c>
      <c r="J778" s="11" t="s">
        <v>1472</v>
      </c>
      <c r="K778" s="60" t="s">
        <v>3099</v>
      </c>
      <c r="L778" s="61" t="s">
        <v>3100</v>
      </c>
    </row>
    <row r="779" spans="1:12" x14ac:dyDescent="0.2">
      <c r="A779" s="4">
        <v>778</v>
      </c>
      <c r="B779" s="9" t="s">
        <v>6</v>
      </c>
      <c r="C779" s="31" t="s">
        <v>1374</v>
      </c>
      <c r="D779" s="27" t="s">
        <v>1370</v>
      </c>
      <c r="E779" s="32" t="s">
        <v>1370</v>
      </c>
      <c r="F779" s="2" t="s">
        <v>764</v>
      </c>
      <c r="G779" s="3" t="s">
        <v>893</v>
      </c>
      <c r="I779" s="8" t="s">
        <v>1043</v>
      </c>
      <c r="J779" s="11" t="s">
        <v>14</v>
      </c>
      <c r="K779" s="60" t="s">
        <v>3101</v>
      </c>
      <c r="L779" s="61" t="s">
        <v>3102</v>
      </c>
    </row>
    <row r="780" spans="1:12" x14ac:dyDescent="0.2">
      <c r="A780" s="4">
        <v>779</v>
      </c>
      <c r="B780" s="9" t="s">
        <v>6</v>
      </c>
      <c r="C780" s="31" t="s">
        <v>1370</v>
      </c>
      <c r="D780" s="27" t="s">
        <v>1370</v>
      </c>
      <c r="E780" s="32" t="s">
        <v>1370</v>
      </c>
      <c r="F780" s="2" t="s">
        <v>765</v>
      </c>
      <c r="G780" s="3" t="s">
        <v>893</v>
      </c>
      <c r="I780" s="8" t="s">
        <v>1044</v>
      </c>
      <c r="J780" s="11" t="s">
        <v>14</v>
      </c>
      <c r="K780" s="60" t="s">
        <v>3103</v>
      </c>
      <c r="L780" s="61" t="s">
        <v>3104</v>
      </c>
    </row>
    <row r="781" spans="1:12" x14ac:dyDescent="0.2">
      <c r="A781" s="4">
        <v>780</v>
      </c>
      <c r="B781" s="9" t="s">
        <v>6</v>
      </c>
      <c r="C781" s="31" t="s">
        <v>1370</v>
      </c>
      <c r="D781" s="27" t="s">
        <v>1370</v>
      </c>
      <c r="E781" s="32" t="s">
        <v>1370</v>
      </c>
      <c r="F781" s="2" t="s">
        <v>766</v>
      </c>
      <c r="G781" s="3" t="s">
        <v>953</v>
      </c>
      <c r="I781" s="8" t="s">
        <v>1045</v>
      </c>
      <c r="J781" s="11" t="s">
        <v>1475</v>
      </c>
      <c r="K781" s="60" t="s">
        <v>3105</v>
      </c>
      <c r="L781" s="61" t="s">
        <v>3106</v>
      </c>
    </row>
    <row r="782" spans="1:12" x14ac:dyDescent="0.2">
      <c r="A782" s="4">
        <v>781</v>
      </c>
      <c r="B782" s="9" t="s">
        <v>6</v>
      </c>
      <c r="C782" s="31" t="s">
        <v>1370</v>
      </c>
      <c r="D782" s="27" t="s">
        <v>1370</v>
      </c>
      <c r="E782" s="32" t="s">
        <v>1370</v>
      </c>
      <c r="F782" s="2" t="s">
        <v>1544</v>
      </c>
      <c r="G782" s="3" t="s">
        <v>953</v>
      </c>
      <c r="I782" s="8" t="s">
        <v>1046</v>
      </c>
      <c r="J782" s="11" t="s">
        <v>1475</v>
      </c>
      <c r="K782" s="60" t="s">
        <v>3107</v>
      </c>
      <c r="L782" s="61" t="s">
        <v>3108</v>
      </c>
    </row>
    <row r="783" spans="1:12" x14ac:dyDescent="0.2">
      <c r="A783" s="4">
        <v>782</v>
      </c>
      <c r="B783" s="9" t="s">
        <v>6</v>
      </c>
      <c r="C783" s="31" t="s">
        <v>1370</v>
      </c>
      <c r="D783" s="27" t="s">
        <v>1370</v>
      </c>
      <c r="E783" s="32" t="s">
        <v>1370</v>
      </c>
      <c r="F783" s="2" t="s">
        <v>767</v>
      </c>
      <c r="G783" s="3" t="s">
        <v>1046</v>
      </c>
      <c r="I783" s="8" t="s">
        <v>1047</v>
      </c>
      <c r="J783" s="11" t="s">
        <v>1475</v>
      </c>
      <c r="K783" s="60" t="s">
        <v>3109</v>
      </c>
      <c r="L783" s="61" t="s">
        <v>3110</v>
      </c>
    </row>
    <row r="784" spans="1:12" x14ac:dyDescent="0.2">
      <c r="A784" s="4">
        <v>783</v>
      </c>
      <c r="B784" s="9" t="s">
        <v>6</v>
      </c>
      <c r="C784" s="31" t="s">
        <v>1370</v>
      </c>
      <c r="D784" s="27" t="s">
        <v>1370</v>
      </c>
      <c r="E784" s="32" t="s">
        <v>1374</v>
      </c>
      <c r="F784" s="2" t="s">
        <v>769</v>
      </c>
      <c r="G784" s="3" t="s">
        <v>1046</v>
      </c>
      <c r="I784" s="8" t="s">
        <v>1048</v>
      </c>
      <c r="J784" s="11" t="s">
        <v>1475</v>
      </c>
      <c r="K784" s="60" t="s">
        <v>3111</v>
      </c>
      <c r="L784" s="61" t="s">
        <v>3112</v>
      </c>
    </row>
    <row r="785" spans="1:12" x14ac:dyDescent="0.2">
      <c r="A785" s="4">
        <v>784</v>
      </c>
      <c r="B785" s="9" t="s">
        <v>6</v>
      </c>
      <c r="C785" s="31" t="s">
        <v>1370</v>
      </c>
      <c r="D785" s="27" t="s">
        <v>1370</v>
      </c>
      <c r="E785" s="32" t="s">
        <v>1370</v>
      </c>
      <c r="F785" s="2" t="s">
        <v>770</v>
      </c>
      <c r="G785" s="3" t="s">
        <v>1046</v>
      </c>
      <c r="I785" s="8" t="s">
        <v>1049</v>
      </c>
      <c r="J785" s="11" t="s">
        <v>1475</v>
      </c>
      <c r="K785" s="60" t="s">
        <v>3113</v>
      </c>
      <c r="L785" s="61" t="s">
        <v>3114</v>
      </c>
    </row>
    <row r="786" spans="1:12" x14ac:dyDescent="0.2">
      <c r="A786" s="4">
        <v>785</v>
      </c>
      <c r="B786" s="9" t="s">
        <v>6</v>
      </c>
      <c r="C786" s="31" t="s">
        <v>1370</v>
      </c>
      <c r="D786" s="27" t="s">
        <v>1370</v>
      </c>
      <c r="E786" s="32" t="s">
        <v>1370</v>
      </c>
      <c r="F786" s="2" t="s">
        <v>771</v>
      </c>
      <c r="G786" s="3" t="s">
        <v>1046</v>
      </c>
      <c r="I786" s="8">
        <v>506</v>
      </c>
      <c r="J786" s="11" t="s">
        <v>1048</v>
      </c>
      <c r="K786" s="60" t="s">
        <v>3115</v>
      </c>
      <c r="L786" s="61" t="s">
        <v>3116</v>
      </c>
    </row>
    <row r="787" spans="1:12" x14ac:dyDescent="0.2">
      <c r="A787" s="4">
        <v>786</v>
      </c>
      <c r="B787" s="9" t="s">
        <v>6</v>
      </c>
      <c r="C787" s="31" t="s">
        <v>1374</v>
      </c>
      <c r="D787" s="27" t="s">
        <v>1370</v>
      </c>
      <c r="E787" s="32" t="s">
        <v>1370</v>
      </c>
      <c r="F787" s="2" t="s">
        <v>1481</v>
      </c>
      <c r="G787" s="3" t="s">
        <v>913</v>
      </c>
      <c r="I787" s="8" t="s">
        <v>1055</v>
      </c>
      <c r="J787" s="11" t="s">
        <v>1048</v>
      </c>
      <c r="K787" s="60" t="s">
        <v>3117</v>
      </c>
      <c r="L787" s="61" t="s">
        <v>3118</v>
      </c>
    </row>
    <row r="788" spans="1:12" x14ac:dyDescent="0.2">
      <c r="A788" s="4">
        <v>787</v>
      </c>
      <c r="B788" s="9" t="s">
        <v>6</v>
      </c>
      <c r="C788" s="31" t="s">
        <v>1370</v>
      </c>
      <c r="D788" s="27" t="s">
        <v>1370</v>
      </c>
      <c r="E788" s="32" t="s">
        <v>1370</v>
      </c>
      <c r="F788" s="2" t="s">
        <v>772</v>
      </c>
      <c r="G788" s="3" t="s">
        <v>913</v>
      </c>
      <c r="I788" s="8" t="s">
        <v>1050</v>
      </c>
      <c r="J788" s="11" t="s">
        <v>1464</v>
      </c>
      <c r="K788" s="60" t="s">
        <v>3119</v>
      </c>
      <c r="L788" s="61" t="s">
        <v>3120</v>
      </c>
    </row>
    <row r="789" spans="1:12" x14ac:dyDescent="0.2">
      <c r="A789" s="4">
        <v>788</v>
      </c>
      <c r="B789" s="9" t="s">
        <v>6</v>
      </c>
      <c r="C789" s="45" t="s">
        <v>1370</v>
      </c>
      <c r="D789" s="46" t="s">
        <v>1370</v>
      </c>
      <c r="E789" s="47" t="s">
        <v>1370</v>
      </c>
      <c r="F789" s="2" t="s">
        <v>779</v>
      </c>
      <c r="G789" s="3" t="s">
        <v>1059</v>
      </c>
      <c r="I789" s="8" t="s">
        <v>1060</v>
      </c>
      <c r="J789" s="11" t="s">
        <v>1048</v>
      </c>
      <c r="K789" s="60" t="s">
        <v>3121</v>
      </c>
      <c r="L789" s="61" t="s">
        <v>3122</v>
      </c>
    </row>
    <row r="790" spans="1:12" x14ac:dyDescent="0.2">
      <c r="A790" s="4">
        <v>789</v>
      </c>
      <c r="B790" s="9" t="s">
        <v>6</v>
      </c>
      <c r="C790" s="45" t="s">
        <v>1370</v>
      </c>
      <c r="D790" s="46" t="s">
        <v>1370</v>
      </c>
      <c r="E790" s="47" t="s">
        <v>1370</v>
      </c>
      <c r="F790" s="2" t="s">
        <v>1333</v>
      </c>
      <c r="G790" s="3" t="s">
        <v>1244</v>
      </c>
      <c r="I790" s="8" t="s">
        <v>1240</v>
      </c>
      <c r="J790" s="11" t="s">
        <v>1482</v>
      </c>
      <c r="K790" s="60" t="s">
        <v>3123</v>
      </c>
      <c r="L790" s="61" t="s">
        <v>3124</v>
      </c>
    </row>
    <row r="791" spans="1:12" x14ac:dyDescent="0.2">
      <c r="A791" s="4">
        <v>790</v>
      </c>
      <c r="B791" s="9" t="s">
        <v>6</v>
      </c>
      <c r="C791" s="31" t="s">
        <v>1370</v>
      </c>
      <c r="D791" s="27" t="s">
        <v>1370</v>
      </c>
      <c r="E791" s="32" t="s">
        <v>1370</v>
      </c>
      <c r="F791" s="2" t="s">
        <v>1483</v>
      </c>
      <c r="G791" s="3" t="s">
        <v>1053</v>
      </c>
      <c r="I791" s="8" t="s">
        <v>1484</v>
      </c>
      <c r="J791" s="11" t="s">
        <v>1464</v>
      </c>
      <c r="K791" s="60" t="s">
        <v>3125</v>
      </c>
      <c r="L791" s="61" t="s">
        <v>3126</v>
      </c>
    </row>
    <row r="792" spans="1:12" x14ac:dyDescent="0.2">
      <c r="A792" s="4">
        <v>791</v>
      </c>
      <c r="B792" s="9" t="s">
        <v>6</v>
      </c>
      <c r="C792" s="31" t="s">
        <v>1370</v>
      </c>
      <c r="D792" s="27" t="s">
        <v>1370</v>
      </c>
      <c r="E792" s="32" t="s">
        <v>1370</v>
      </c>
      <c r="F792" s="2" t="s">
        <v>775</v>
      </c>
      <c r="G792" s="3" t="s">
        <v>1055</v>
      </c>
      <c r="I792" s="8" t="s">
        <v>915</v>
      </c>
      <c r="J792" s="11" t="s">
        <v>1048</v>
      </c>
      <c r="K792" s="60" t="s">
        <v>3127</v>
      </c>
      <c r="L792" s="61" t="s">
        <v>3128</v>
      </c>
    </row>
    <row r="793" spans="1:12" x14ac:dyDescent="0.2">
      <c r="A793" s="4">
        <v>792</v>
      </c>
      <c r="B793" s="9" t="s">
        <v>6</v>
      </c>
      <c r="C793" s="31" t="s">
        <v>1374</v>
      </c>
      <c r="D793" s="27" t="s">
        <v>1370</v>
      </c>
      <c r="E793" s="32" t="s">
        <v>1370</v>
      </c>
      <c r="F793" s="2" t="s">
        <v>781</v>
      </c>
      <c r="G793" s="3" t="s">
        <v>1062</v>
      </c>
      <c r="I793" s="8" t="s">
        <v>1063</v>
      </c>
      <c r="J793" s="11" t="s">
        <v>15</v>
      </c>
      <c r="K793" s="60" t="s">
        <v>3129</v>
      </c>
      <c r="L793" s="61" t="s">
        <v>3130</v>
      </c>
    </row>
    <row r="794" spans="1:12" x14ac:dyDescent="0.2">
      <c r="A794" s="4">
        <v>793</v>
      </c>
      <c r="B794" s="9" t="s">
        <v>6</v>
      </c>
      <c r="C794" s="31" t="s">
        <v>1374</v>
      </c>
      <c r="D794" s="27" t="s">
        <v>1370</v>
      </c>
      <c r="E794" s="32" t="s">
        <v>1370</v>
      </c>
      <c r="F794" s="2" t="s">
        <v>782</v>
      </c>
      <c r="G794" s="3" t="s">
        <v>1062</v>
      </c>
      <c r="I794" s="8" t="s">
        <v>1064</v>
      </c>
      <c r="J794" s="11" t="s">
        <v>15</v>
      </c>
      <c r="K794" s="60" t="s">
        <v>3131</v>
      </c>
      <c r="L794" s="61" t="s">
        <v>3132</v>
      </c>
    </row>
    <row r="795" spans="1:12" x14ac:dyDescent="0.2">
      <c r="A795" s="4">
        <v>794</v>
      </c>
      <c r="B795" s="9" t="s">
        <v>6</v>
      </c>
      <c r="C795" s="31" t="s">
        <v>1370</v>
      </c>
      <c r="D795" s="27" t="s">
        <v>1370</v>
      </c>
      <c r="E795" s="32" t="s">
        <v>1370</v>
      </c>
      <c r="F795" s="2" t="s">
        <v>1545</v>
      </c>
      <c r="G795" s="3" t="s">
        <v>1046</v>
      </c>
      <c r="I795" s="8" t="s">
        <v>1478</v>
      </c>
      <c r="J795" s="11" t="s">
        <v>1048</v>
      </c>
      <c r="K795" s="60" t="s">
        <v>3133</v>
      </c>
      <c r="L795" s="61" t="s">
        <v>3134</v>
      </c>
    </row>
    <row r="796" spans="1:12" x14ac:dyDescent="0.2">
      <c r="A796" s="4">
        <v>795</v>
      </c>
      <c r="B796" s="9" t="s">
        <v>6</v>
      </c>
      <c r="C796" s="31" t="s">
        <v>1370</v>
      </c>
      <c r="D796" s="27" t="s">
        <v>1370</v>
      </c>
      <c r="E796" s="32" t="s">
        <v>1370</v>
      </c>
      <c r="F796" s="2" t="s">
        <v>778</v>
      </c>
      <c r="G796" s="3" t="s">
        <v>1058</v>
      </c>
      <c r="I796" s="8">
        <v>650</v>
      </c>
      <c r="J796" s="11" t="s">
        <v>1048</v>
      </c>
      <c r="K796" s="60" t="s">
        <v>3135</v>
      </c>
      <c r="L796" s="61" t="s">
        <v>3136</v>
      </c>
    </row>
    <row r="797" spans="1:12" x14ac:dyDescent="0.2">
      <c r="A797" s="4">
        <v>796</v>
      </c>
      <c r="B797" s="9" t="s">
        <v>6</v>
      </c>
      <c r="C797" s="31" t="s">
        <v>1370</v>
      </c>
      <c r="D797" s="27" t="s">
        <v>1370</v>
      </c>
      <c r="E797" s="32" t="s">
        <v>1370</v>
      </c>
      <c r="F797" s="2" t="s">
        <v>777</v>
      </c>
      <c r="G797" s="3" t="s">
        <v>1058</v>
      </c>
      <c r="I797" s="8" t="s">
        <v>1059</v>
      </c>
      <c r="J797" s="11" t="s">
        <v>1048</v>
      </c>
      <c r="K797" s="60" t="s">
        <v>3137</v>
      </c>
      <c r="L797" s="61" t="s">
        <v>3138</v>
      </c>
    </row>
    <row r="798" spans="1:12" x14ac:dyDescent="0.2">
      <c r="A798" s="4">
        <v>797</v>
      </c>
      <c r="B798" s="9" t="s">
        <v>6</v>
      </c>
      <c r="C798" s="31" t="s">
        <v>1370</v>
      </c>
      <c r="D798" s="27" t="s">
        <v>1370</v>
      </c>
      <c r="E798" s="32" t="s">
        <v>1370</v>
      </c>
      <c r="F798" s="2" t="s">
        <v>780</v>
      </c>
      <c r="G798" s="3" t="s">
        <v>913</v>
      </c>
      <c r="I798" s="8" t="s">
        <v>1061</v>
      </c>
      <c r="J798" s="11" t="s">
        <v>1048</v>
      </c>
      <c r="K798" s="60" t="s">
        <v>3139</v>
      </c>
      <c r="L798" s="61" t="s">
        <v>3140</v>
      </c>
    </row>
    <row r="799" spans="1:12" x14ac:dyDescent="0.2">
      <c r="A799" s="4">
        <v>798</v>
      </c>
      <c r="B799" s="9" t="s">
        <v>6</v>
      </c>
      <c r="C799" s="31" t="s">
        <v>1370</v>
      </c>
      <c r="D799" s="27" t="s">
        <v>1370</v>
      </c>
      <c r="E799" s="32" t="s">
        <v>1370</v>
      </c>
      <c r="F799" s="2" t="s">
        <v>1546</v>
      </c>
      <c r="G799" s="3" t="s">
        <v>913</v>
      </c>
      <c r="I799" s="8" t="s">
        <v>1062</v>
      </c>
      <c r="J799" s="11" t="s">
        <v>1467</v>
      </c>
      <c r="K799" s="60" t="s">
        <v>3141</v>
      </c>
      <c r="L799" s="61" t="s">
        <v>3142</v>
      </c>
    </row>
    <row r="800" spans="1:12" x14ac:dyDescent="0.2">
      <c r="A800" s="4">
        <v>799</v>
      </c>
      <c r="B800" s="9" t="s">
        <v>6</v>
      </c>
      <c r="C800" s="31" t="s">
        <v>1374</v>
      </c>
      <c r="D800" s="27" t="s">
        <v>1370</v>
      </c>
      <c r="E800" s="32" t="s">
        <v>1374</v>
      </c>
      <c r="F800" s="2" t="s">
        <v>1121</v>
      </c>
      <c r="G800" s="3" t="s">
        <v>1237</v>
      </c>
      <c r="I800" s="8">
        <v>3116</v>
      </c>
      <c r="J800" s="11" t="s">
        <v>1482</v>
      </c>
      <c r="K800" s="60" t="s">
        <v>3143</v>
      </c>
      <c r="L800" s="61" t="s">
        <v>3144</v>
      </c>
    </row>
    <row r="801" spans="1:12" x14ac:dyDescent="0.2">
      <c r="A801" s="4">
        <v>800</v>
      </c>
      <c r="B801" s="9" t="s">
        <v>6</v>
      </c>
      <c r="C801" s="31" t="s">
        <v>1374</v>
      </c>
      <c r="D801" s="27" t="s">
        <v>1370</v>
      </c>
      <c r="E801" s="32" t="s">
        <v>1370</v>
      </c>
      <c r="F801" s="2" t="s">
        <v>1122</v>
      </c>
      <c r="G801" s="3" t="s">
        <v>1238</v>
      </c>
      <c r="I801" s="8" t="s">
        <v>1239</v>
      </c>
      <c r="J801" s="11" t="s">
        <v>1482</v>
      </c>
      <c r="K801" s="60" t="s">
        <v>3145</v>
      </c>
      <c r="L801" s="61" t="s">
        <v>3146</v>
      </c>
    </row>
    <row r="802" spans="1:12" x14ac:dyDescent="0.2">
      <c r="A802" s="4">
        <v>801</v>
      </c>
      <c r="B802" s="9" t="s">
        <v>6</v>
      </c>
      <c r="C802" s="31" t="s">
        <v>1370</v>
      </c>
      <c r="D802" s="27" t="s">
        <v>1370</v>
      </c>
      <c r="E802" s="32" t="s">
        <v>1370</v>
      </c>
      <c r="F802" s="2" t="s">
        <v>1547</v>
      </c>
      <c r="G802" s="3" t="s">
        <v>1485</v>
      </c>
      <c r="I802" s="8" t="s">
        <v>1243</v>
      </c>
      <c r="J802" s="11" t="s">
        <v>1467</v>
      </c>
      <c r="K802" s="60" t="s">
        <v>3147</v>
      </c>
      <c r="L802" s="61" t="s">
        <v>3148</v>
      </c>
    </row>
    <row r="803" spans="1:12" x14ac:dyDescent="0.2">
      <c r="A803" s="4">
        <v>802</v>
      </c>
      <c r="B803" s="9" t="s">
        <v>6</v>
      </c>
      <c r="C803" s="31" t="s">
        <v>1370</v>
      </c>
      <c r="D803" s="27" t="s">
        <v>1370</v>
      </c>
      <c r="E803" s="32" t="s">
        <v>1370</v>
      </c>
      <c r="F803" s="2" t="s">
        <v>1124</v>
      </c>
      <c r="G803" s="3" t="s">
        <v>1241</v>
      </c>
      <c r="I803" s="8" t="s">
        <v>1242</v>
      </c>
      <c r="J803" s="11" t="s">
        <v>1482</v>
      </c>
      <c r="K803" s="60" t="s">
        <v>3149</v>
      </c>
      <c r="L803" s="61" t="s">
        <v>3150</v>
      </c>
    </row>
    <row r="804" spans="1:12" x14ac:dyDescent="0.2">
      <c r="A804" s="4">
        <v>803</v>
      </c>
      <c r="B804" s="9" t="s">
        <v>6</v>
      </c>
      <c r="C804" s="31" t="s">
        <v>1370</v>
      </c>
      <c r="D804" s="27" t="s">
        <v>1370</v>
      </c>
      <c r="E804" s="32" t="s">
        <v>1370</v>
      </c>
      <c r="F804" s="2" t="s">
        <v>1123</v>
      </c>
      <c r="G804" s="3" t="s">
        <v>1241</v>
      </c>
      <c r="I804" s="8" t="s">
        <v>1240</v>
      </c>
      <c r="J804" s="11" t="s">
        <v>1482</v>
      </c>
      <c r="K804" s="60" t="s">
        <v>3151</v>
      </c>
      <c r="L804" s="61" t="s">
        <v>3152</v>
      </c>
    </row>
    <row r="805" spans="1:12" x14ac:dyDescent="0.2">
      <c r="A805" s="4">
        <v>804</v>
      </c>
      <c r="B805" s="9" t="s">
        <v>6</v>
      </c>
      <c r="C805" s="31" t="s">
        <v>1370</v>
      </c>
      <c r="D805" s="27" t="s">
        <v>1370</v>
      </c>
      <c r="E805" s="32" t="s">
        <v>1370</v>
      </c>
      <c r="F805" s="2" t="s">
        <v>1125</v>
      </c>
      <c r="G805" s="3" t="s">
        <v>1243</v>
      </c>
      <c r="I805" s="8" t="s">
        <v>1244</v>
      </c>
      <c r="J805" s="11" t="s">
        <v>1482</v>
      </c>
      <c r="K805" s="60" t="s">
        <v>3153</v>
      </c>
      <c r="L805" s="61" t="s">
        <v>3154</v>
      </c>
    </row>
    <row r="806" spans="1:12" x14ac:dyDescent="0.2">
      <c r="A806" s="4">
        <v>805</v>
      </c>
      <c r="B806" s="9" t="s">
        <v>6</v>
      </c>
      <c r="C806" s="31" t="s">
        <v>1370</v>
      </c>
      <c r="D806" s="27" t="s">
        <v>1370</v>
      </c>
      <c r="E806" s="32" t="s">
        <v>1374</v>
      </c>
      <c r="F806" s="2" t="s">
        <v>1126</v>
      </c>
      <c r="G806" s="3" t="s">
        <v>1245</v>
      </c>
      <c r="I806" s="8" t="s">
        <v>1246</v>
      </c>
      <c r="J806" s="11" t="s">
        <v>1482</v>
      </c>
      <c r="K806" s="60" t="s">
        <v>3155</v>
      </c>
      <c r="L806" s="61" t="s">
        <v>3156</v>
      </c>
    </row>
    <row r="807" spans="1:12" x14ac:dyDescent="0.2">
      <c r="A807" s="4">
        <v>806</v>
      </c>
      <c r="B807" s="9" t="s">
        <v>6</v>
      </c>
      <c r="C807" s="31" t="s">
        <v>1370</v>
      </c>
      <c r="D807" s="27" t="s">
        <v>1370</v>
      </c>
      <c r="E807" s="32" t="s">
        <v>1370</v>
      </c>
      <c r="F807" s="2" t="s">
        <v>1127</v>
      </c>
      <c r="G807" s="3" t="s">
        <v>1246</v>
      </c>
      <c r="I807" s="8">
        <v>3214</v>
      </c>
      <c r="J807" s="11" t="s">
        <v>1482</v>
      </c>
      <c r="K807" s="60" t="s">
        <v>3157</v>
      </c>
      <c r="L807" s="61" t="s">
        <v>3158</v>
      </c>
    </row>
    <row r="808" spans="1:12" x14ac:dyDescent="0.2">
      <c r="A808" s="4">
        <v>807</v>
      </c>
      <c r="B808" s="9" t="s">
        <v>6</v>
      </c>
      <c r="C808" s="31" t="s">
        <v>1370</v>
      </c>
      <c r="D808" s="27" t="s">
        <v>1370</v>
      </c>
      <c r="E808" s="32" t="s">
        <v>1374</v>
      </c>
      <c r="F808" s="2" t="s">
        <v>1128</v>
      </c>
      <c r="G808" s="3" t="s">
        <v>1246</v>
      </c>
      <c r="I808" s="8">
        <v>3223</v>
      </c>
      <c r="J808" s="11" t="s">
        <v>1482</v>
      </c>
      <c r="K808" s="60" t="s">
        <v>3159</v>
      </c>
      <c r="L808" s="61" t="s">
        <v>3160</v>
      </c>
    </row>
    <row r="809" spans="1:12" x14ac:dyDescent="0.2">
      <c r="A809" s="4">
        <v>808</v>
      </c>
      <c r="B809" s="9" t="s">
        <v>6</v>
      </c>
      <c r="C809" s="31" t="s">
        <v>1370</v>
      </c>
      <c r="D809" s="27" t="s">
        <v>1370</v>
      </c>
      <c r="E809" s="32" t="s">
        <v>1370</v>
      </c>
      <c r="F809" s="2" t="s">
        <v>1129</v>
      </c>
      <c r="G809" s="3" t="s">
        <v>1247</v>
      </c>
      <c r="I809" s="8" t="s">
        <v>1248</v>
      </c>
      <c r="J809" s="11" t="s">
        <v>1482</v>
      </c>
      <c r="K809" s="60" t="s">
        <v>3161</v>
      </c>
      <c r="L809" s="61" t="s">
        <v>3162</v>
      </c>
    </row>
    <row r="810" spans="1:12" x14ac:dyDescent="0.2">
      <c r="A810" s="4">
        <v>809</v>
      </c>
      <c r="B810" s="9" t="s">
        <v>6</v>
      </c>
      <c r="C810" s="31" t="s">
        <v>1370</v>
      </c>
      <c r="D810" s="27" t="s">
        <v>1370</v>
      </c>
      <c r="E810" s="32" t="s">
        <v>1370</v>
      </c>
      <c r="F810" s="2" t="s">
        <v>1130</v>
      </c>
      <c r="G810" s="3" t="s">
        <v>1247</v>
      </c>
      <c r="I810" s="8" t="s">
        <v>1249</v>
      </c>
      <c r="J810" s="11" t="s">
        <v>1482</v>
      </c>
      <c r="K810" s="60" t="s">
        <v>3163</v>
      </c>
      <c r="L810" s="61" t="s">
        <v>3164</v>
      </c>
    </row>
    <row r="811" spans="1:12" x14ac:dyDescent="0.2">
      <c r="A811" s="4">
        <v>810</v>
      </c>
      <c r="B811" s="9" t="s">
        <v>6</v>
      </c>
      <c r="C811" s="31" t="s">
        <v>1370</v>
      </c>
      <c r="D811" s="27" t="s">
        <v>1370</v>
      </c>
      <c r="E811" s="32" t="s">
        <v>1370</v>
      </c>
      <c r="F811" s="2" t="s">
        <v>1131</v>
      </c>
      <c r="G811" s="3" t="s">
        <v>1247</v>
      </c>
      <c r="I811" s="8">
        <v>3214</v>
      </c>
      <c r="J811" s="11" t="s">
        <v>1482</v>
      </c>
      <c r="K811" s="60" t="s">
        <v>3165</v>
      </c>
      <c r="L811" s="61" t="s">
        <v>3166</v>
      </c>
    </row>
    <row r="812" spans="1:12" x14ac:dyDescent="0.2">
      <c r="A812" s="4">
        <v>811</v>
      </c>
      <c r="B812" s="9" t="s">
        <v>6</v>
      </c>
      <c r="C812" s="31" t="s">
        <v>1370</v>
      </c>
      <c r="D812" s="27" t="s">
        <v>1370</v>
      </c>
      <c r="E812" s="32" t="s">
        <v>1370</v>
      </c>
      <c r="F812" s="2" t="s">
        <v>1247</v>
      </c>
      <c r="G812" s="3" t="s">
        <v>1247</v>
      </c>
      <c r="J812" s="11" t="s">
        <v>1482</v>
      </c>
      <c r="K812" s="60" t="s">
        <v>3167</v>
      </c>
      <c r="L812" s="61" t="s">
        <v>3168</v>
      </c>
    </row>
    <row r="813" spans="1:12" x14ac:dyDescent="0.2">
      <c r="A813" s="4">
        <v>812</v>
      </c>
      <c r="B813" s="9" t="s">
        <v>6</v>
      </c>
      <c r="C813" s="31" t="s">
        <v>1370</v>
      </c>
      <c r="D813" s="27" t="s">
        <v>1370</v>
      </c>
      <c r="E813" s="32" t="s">
        <v>1374</v>
      </c>
      <c r="F813" s="2" t="s">
        <v>1132</v>
      </c>
      <c r="G813" s="3" t="s">
        <v>1243</v>
      </c>
      <c r="I813" s="8" t="s">
        <v>1250</v>
      </c>
      <c r="J813" s="11" t="s">
        <v>1482</v>
      </c>
      <c r="K813" s="60" t="s">
        <v>3169</v>
      </c>
      <c r="L813" s="61" t="s">
        <v>3170</v>
      </c>
    </row>
    <row r="814" spans="1:12" x14ac:dyDescent="0.2">
      <c r="A814" s="4">
        <v>813</v>
      </c>
      <c r="B814" s="9" t="s">
        <v>6</v>
      </c>
      <c r="C814" s="31" t="s">
        <v>1374</v>
      </c>
      <c r="D814" s="27" t="s">
        <v>1370</v>
      </c>
      <c r="E814" s="32" t="s">
        <v>1370</v>
      </c>
      <c r="F814" s="2" t="s">
        <v>1133</v>
      </c>
      <c r="G814" s="3" t="s">
        <v>1251</v>
      </c>
      <c r="I814" s="8">
        <v>3217</v>
      </c>
      <c r="J814" s="11" t="s">
        <v>1482</v>
      </c>
      <c r="K814" s="60" t="s">
        <v>3171</v>
      </c>
      <c r="L814" s="61" t="s">
        <v>3172</v>
      </c>
    </row>
    <row r="815" spans="1:12" x14ac:dyDescent="0.2">
      <c r="A815" s="4">
        <v>814</v>
      </c>
      <c r="B815" s="9" t="s">
        <v>6</v>
      </c>
      <c r="C815" s="31" t="s">
        <v>1374</v>
      </c>
      <c r="D815" s="27" t="s">
        <v>1370</v>
      </c>
      <c r="E815" s="32" t="s">
        <v>1370</v>
      </c>
      <c r="F815" s="2" t="s">
        <v>1134</v>
      </c>
      <c r="G815" s="3" t="s">
        <v>1252</v>
      </c>
      <c r="I815" s="8">
        <v>3219</v>
      </c>
      <c r="J815" s="11" t="s">
        <v>1482</v>
      </c>
      <c r="K815" s="60" t="s">
        <v>3173</v>
      </c>
      <c r="L815" s="61" t="s">
        <v>3174</v>
      </c>
    </row>
    <row r="816" spans="1:12" x14ac:dyDescent="0.2">
      <c r="A816" s="4">
        <v>815</v>
      </c>
      <c r="B816" s="9" t="s">
        <v>6</v>
      </c>
      <c r="C816" s="31" t="s">
        <v>1374</v>
      </c>
      <c r="D816" s="27" t="s">
        <v>1370</v>
      </c>
      <c r="E816" s="32" t="s">
        <v>1370</v>
      </c>
      <c r="F816" s="2" t="s">
        <v>1135</v>
      </c>
      <c r="G816" s="3" t="s">
        <v>1253</v>
      </c>
      <c r="I816" s="8" t="s">
        <v>1254</v>
      </c>
      <c r="J816" s="11" t="s">
        <v>1482</v>
      </c>
      <c r="K816" s="60" t="s">
        <v>3175</v>
      </c>
      <c r="L816" s="61" t="s">
        <v>3176</v>
      </c>
    </row>
    <row r="817" spans="1:12" x14ac:dyDescent="0.2">
      <c r="A817" s="4">
        <v>816</v>
      </c>
      <c r="B817" s="9" t="s">
        <v>6</v>
      </c>
      <c r="C817" s="31" t="s">
        <v>1374</v>
      </c>
      <c r="D817" s="27" t="s">
        <v>1370</v>
      </c>
      <c r="E817" s="32" t="s">
        <v>1370</v>
      </c>
      <c r="F817" s="2" t="s">
        <v>1136</v>
      </c>
      <c r="G817" s="3" t="s">
        <v>1253</v>
      </c>
      <c r="I817" s="8">
        <v>3220</v>
      </c>
      <c r="J817" s="11" t="s">
        <v>1482</v>
      </c>
      <c r="K817" s="60" t="s">
        <v>3177</v>
      </c>
      <c r="L817" s="61" t="s">
        <v>3178</v>
      </c>
    </row>
    <row r="818" spans="1:12" x14ac:dyDescent="0.2">
      <c r="A818" s="4">
        <v>817</v>
      </c>
      <c r="B818" s="9" t="s">
        <v>6</v>
      </c>
      <c r="C818" s="31" t="s">
        <v>1370</v>
      </c>
      <c r="D818" s="27" t="s">
        <v>1370</v>
      </c>
      <c r="E818" s="32" t="s">
        <v>1374</v>
      </c>
      <c r="F818" s="2" t="s">
        <v>1137</v>
      </c>
      <c r="G818" s="3" t="s">
        <v>1253</v>
      </c>
      <c r="I818" s="8" t="s">
        <v>1255</v>
      </c>
      <c r="J818" s="11" t="s">
        <v>1482</v>
      </c>
      <c r="K818" s="60" t="s">
        <v>3179</v>
      </c>
      <c r="L818" s="61" t="s">
        <v>3180</v>
      </c>
    </row>
    <row r="819" spans="1:12" x14ac:dyDescent="0.2">
      <c r="A819" s="4">
        <v>818</v>
      </c>
      <c r="B819" s="9" t="s">
        <v>6</v>
      </c>
      <c r="C819" s="31" t="s">
        <v>1370</v>
      </c>
      <c r="D819" s="27" t="s">
        <v>1370</v>
      </c>
      <c r="E819" s="32" t="s">
        <v>1370</v>
      </c>
      <c r="F819" s="2" t="s">
        <v>1138</v>
      </c>
      <c r="G819" s="3" t="s">
        <v>1253</v>
      </c>
      <c r="I819" s="8" t="s">
        <v>1256</v>
      </c>
      <c r="J819" s="11" t="s">
        <v>1467</v>
      </c>
      <c r="K819" s="60" t="s">
        <v>3181</v>
      </c>
      <c r="L819" s="61" t="s">
        <v>3182</v>
      </c>
    </row>
    <row r="820" spans="1:12" x14ac:dyDescent="0.2">
      <c r="A820" s="4">
        <v>819</v>
      </c>
      <c r="B820" s="9" t="s">
        <v>6</v>
      </c>
      <c r="C820" s="31" t="s">
        <v>1370</v>
      </c>
      <c r="D820" s="27" t="s">
        <v>1370</v>
      </c>
      <c r="E820" s="32" t="s">
        <v>1370</v>
      </c>
      <c r="F820" s="2" t="s">
        <v>1335</v>
      </c>
      <c r="G820" s="3" t="s">
        <v>1046</v>
      </c>
      <c r="I820" s="8">
        <v>887</v>
      </c>
      <c r="J820" s="11" t="s">
        <v>1048</v>
      </c>
      <c r="K820" s="60" t="s">
        <v>3183</v>
      </c>
      <c r="L820" s="61" t="s">
        <v>3184</v>
      </c>
    </row>
    <row r="821" spans="1:12" x14ac:dyDescent="0.2">
      <c r="A821" s="4">
        <v>820</v>
      </c>
      <c r="B821" s="9" t="s">
        <v>6</v>
      </c>
      <c r="C821" s="31" t="s">
        <v>1370</v>
      </c>
      <c r="D821" s="27" t="s">
        <v>1370</v>
      </c>
      <c r="E821" s="32" t="s">
        <v>1370</v>
      </c>
      <c r="F821" s="2" t="s">
        <v>791</v>
      </c>
      <c r="G821" s="3" t="s">
        <v>1046</v>
      </c>
      <c r="I821" s="8" t="s">
        <v>915</v>
      </c>
      <c r="J821" s="11" t="s">
        <v>1048</v>
      </c>
      <c r="K821" s="60" t="s">
        <v>3185</v>
      </c>
      <c r="L821" s="61" t="s">
        <v>3186</v>
      </c>
    </row>
    <row r="822" spans="1:12" x14ac:dyDescent="0.2">
      <c r="A822" s="4">
        <v>821</v>
      </c>
      <c r="B822" s="9" t="s">
        <v>6</v>
      </c>
      <c r="C822" s="31" t="s">
        <v>1370</v>
      </c>
      <c r="D822" s="27" t="s">
        <v>1370</v>
      </c>
      <c r="E822" s="32" t="s">
        <v>1370</v>
      </c>
      <c r="F822" s="2" t="s">
        <v>1337</v>
      </c>
      <c r="G822" s="3" t="s">
        <v>1046</v>
      </c>
      <c r="I822" s="8" t="s">
        <v>1338</v>
      </c>
      <c r="J822" s="11" t="s">
        <v>1048</v>
      </c>
      <c r="K822" s="60" t="s">
        <v>3187</v>
      </c>
      <c r="L822" s="61" t="s">
        <v>3188</v>
      </c>
    </row>
    <row r="823" spans="1:12" x14ac:dyDescent="0.2">
      <c r="A823" s="4">
        <v>822</v>
      </c>
      <c r="B823" s="9" t="s">
        <v>6</v>
      </c>
      <c r="C823" s="31" t="s">
        <v>1370</v>
      </c>
      <c r="D823" s="27" t="s">
        <v>1370</v>
      </c>
      <c r="E823" s="32" t="s">
        <v>1370</v>
      </c>
      <c r="F823" s="2" t="s">
        <v>810</v>
      </c>
      <c r="G823" s="3" t="s">
        <v>999</v>
      </c>
      <c r="I823" s="8" t="s">
        <v>1082</v>
      </c>
      <c r="J823" s="11" t="s">
        <v>895</v>
      </c>
      <c r="K823" s="60" t="s">
        <v>3189</v>
      </c>
      <c r="L823" s="61" t="s">
        <v>3190</v>
      </c>
    </row>
    <row r="824" spans="1:12" x14ac:dyDescent="0.2">
      <c r="A824" s="4">
        <v>823</v>
      </c>
      <c r="B824" s="9" t="s">
        <v>6</v>
      </c>
      <c r="C824" s="45" t="s">
        <v>1370</v>
      </c>
      <c r="D824" s="46" t="s">
        <v>1370</v>
      </c>
      <c r="E824" s="47" t="s">
        <v>1370</v>
      </c>
      <c r="F824" s="2" t="s">
        <v>813</v>
      </c>
      <c r="G824" s="3" t="s">
        <v>983</v>
      </c>
      <c r="I824" s="8" t="s">
        <v>980</v>
      </c>
      <c r="J824" s="11" t="s">
        <v>915</v>
      </c>
      <c r="K824" s="60" t="s">
        <v>3191</v>
      </c>
      <c r="L824" s="61" t="s">
        <v>3192</v>
      </c>
    </row>
    <row r="825" spans="1:12" x14ac:dyDescent="0.2">
      <c r="A825" s="4">
        <v>824</v>
      </c>
      <c r="B825" s="9" t="s">
        <v>6</v>
      </c>
      <c r="C825" s="45" t="s">
        <v>1370</v>
      </c>
      <c r="D825" s="46" t="s">
        <v>1370</v>
      </c>
      <c r="E825" s="47" t="s">
        <v>1370</v>
      </c>
      <c r="F825" s="2" t="s">
        <v>843</v>
      </c>
      <c r="G825" s="3" t="s">
        <v>9</v>
      </c>
      <c r="I825" s="8" t="s">
        <v>1112</v>
      </c>
      <c r="J825" s="11" t="s">
        <v>1468</v>
      </c>
      <c r="K825" s="60" t="s">
        <v>3193</v>
      </c>
      <c r="L825" s="61" t="s">
        <v>3194</v>
      </c>
    </row>
    <row r="826" spans="1:12" x14ac:dyDescent="0.2">
      <c r="A826" s="4">
        <v>825</v>
      </c>
      <c r="B826" s="9" t="s">
        <v>6</v>
      </c>
      <c r="C826" s="31" t="s">
        <v>1370</v>
      </c>
      <c r="D826" s="27" t="s">
        <v>1370</v>
      </c>
      <c r="E826" s="32" t="s">
        <v>1370</v>
      </c>
      <c r="F826" s="2" t="s">
        <v>1548</v>
      </c>
      <c r="G826" s="3" t="s">
        <v>999</v>
      </c>
      <c r="I826" s="8" t="s">
        <v>1486</v>
      </c>
      <c r="J826" s="11" t="s">
        <v>895</v>
      </c>
      <c r="K826" s="60" t="s">
        <v>3195</v>
      </c>
      <c r="L826" s="61" t="s">
        <v>3196</v>
      </c>
    </row>
    <row r="827" spans="1:12" x14ac:dyDescent="0.2">
      <c r="A827" s="4">
        <v>826</v>
      </c>
      <c r="B827" s="9" t="s">
        <v>6</v>
      </c>
      <c r="C827" s="31" t="s">
        <v>1370</v>
      </c>
      <c r="D827" s="27" t="s">
        <v>1370</v>
      </c>
      <c r="E827" s="32" t="s">
        <v>1370</v>
      </c>
      <c r="F827" s="2" t="s">
        <v>812</v>
      </c>
      <c r="G827" s="3" t="s">
        <v>1083</v>
      </c>
      <c r="I827" s="8" t="s">
        <v>1084</v>
      </c>
      <c r="J827" s="11" t="s">
        <v>999</v>
      </c>
      <c r="K827" s="60" t="s">
        <v>3197</v>
      </c>
      <c r="L827" s="61" t="s">
        <v>3198</v>
      </c>
    </row>
    <row r="828" spans="1:12" x14ac:dyDescent="0.2">
      <c r="A828" s="4">
        <v>827</v>
      </c>
      <c r="B828" s="9" t="s">
        <v>6</v>
      </c>
      <c r="C828" s="31" t="s">
        <v>1370</v>
      </c>
      <c r="D828" s="27" t="s">
        <v>1370</v>
      </c>
      <c r="E828" s="32" t="s">
        <v>1370</v>
      </c>
      <c r="F828" s="2" t="s">
        <v>811</v>
      </c>
      <c r="G828" s="3" t="s">
        <v>1083</v>
      </c>
      <c r="I828" s="8" t="s">
        <v>1085</v>
      </c>
      <c r="J828" s="11" t="s">
        <v>1460</v>
      </c>
      <c r="K828" s="60" t="s">
        <v>3199</v>
      </c>
      <c r="L828" s="61" t="s">
        <v>3200</v>
      </c>
    </row>
    <row r="829" spans="1:12" x14ac:dyDescent="0.2">
      <c r="A829" s="4">
        <v>828</v>
      </c>
      <c r="B829" s="9" t="s">
        <v>6</v>
      </c>
      <c r="C829" s="31" t="s">
        <v>1374</v>
      </c>
      <c r="D829" s="27" t="s">
        <v>1370</v>
      </c>
      <c r="E829" s="32" t="s">
        <v>1374</v>
      </c>
      <c r="F829" s="2" t="s">
        <v>835</v>
      </c>
      <c r="G829" s="3" t="s">
        <v>9</v>
      </c>
      <c r="I829" s="8" t="s">
        <v>1029</v>
      </c>
      <c r="J829" s="11" t="s">
        <v>915</v>
      </c>
      <c r="K829" s="60" t="s">
        <v>3201</v>
      </c>
      <c r="L829" s="61" t="s">
        <v>3202</v>
      </c>
    </row>
    <row r="830" spans="1:12" x14ac:dyDescent="0.2">
      <c r="A830" s="4">
        <v>829</v>
      </c>
      <c r="B830" s="9" t="s">
        <v>6</v>
      </c>
      <c r="C830" s="31" t="s">
        <v>1374</v>
      </c>
      <c r="D830" s="27" t="s">
        <v>1370</v>
      </c>
      <c r="E830" s="32" t="s">
        <v>1370</v>
      </c>
      <c r="F830" s="2" t="s">
        <v>836</v>
      </c>
      <c r="G830" s="3" t="s">
        <v>9</v>
      </c>
      <c r="I830" s="8" t="s">
        <v>915</v>
      </c>
      <c r="J830" s="11" t="s">
        <v>1459</v>
      </c>
      <c r="K830" s="60" t="s">
        <v>3203</v>
      </c>
      <c r="L830" s="61" t="s">
        <v>3204</v>
      </c>
    </row>
    <row r="831" spans="1:12" x14ac:dyDescent="0.2">
      <c r="A831" s="4">
        <v>830</v>
      </c>
      <c r="B831" s="9" t="s">
        <v>6</v>
      </c>
      <c r="C831" s="31" t="s">
        <v>1374</v>
      </c>
      <c r="D831" s="27" t="s">
        <v>1370</v>
      </c>
      <c r="E831" s="32" t="s">
        <v>1370</v>
      </c>
      <c r="F831" s="2" t="s">
        <v>837</v>
      </c>
      <c r="G831" s="3" t="s">
        <v>9</v>
      </c>
      <c r="I831" s="8" t="s">
        <v>1107</v>
      </c>
      <c r="J831" s="11" t="s">
        <v>1459</v>
      </c>
      <c r="K831" s="60" t="s">
        <v>3205</v>
      </c>
      <c r="L831" s="61" t="s">
        <v>3206</v>
      </c>
    </row>
    <row r="832" spans="1:12" x14ac:dyDescent="0.2">
      <c r="A832" s="4">
        <v>831</v>
      </c>
      <c r="B832" s="9" t="s">
        <v>6</v>
      </c>
      <c r="C832" s="31" t="s">
        <v>1374</v>
      </c>
      <c r="D832" s="27" t="s">
        <v>1370</v>
      </c>
      <c r="E832" s="32" t="s">
        <v>1370</v>
      </c>
      <c r="F832" s="2" t="s">
        <v>1341</v>
      </c>
      <c r="G832" s="3" t="s">
        <v>9</v>
      </c>
      <c r="I832" s="8" t="s">
        <v>1342</v>
      </c>
      <c r="J832" s="11" t="s">
        <v>1460</v>
      </c>
      <c r="K832" s="60" t="s">
        <v>3207</v>
      </c>
      <c r="L832" s="61" t="s">
        <v>3208</v>
      </c>
    </row>
    <row r="833" spans="1:12" x14ac:dyDescent="0.2">
      <c r="A833" s="4">
        <v>832</v>
      </c>
      <c r="B833" s="9" t="s">
        <v>6</v>
      </c>
      <c r="C833" s="31" t="s">
        <v>1370</v>
      </c>
      <c r="D833" s="27" t="s">
        <v>1370</v>
      </c>
      <c r="E833" s="32" t="s">
        <v>1370</v>
      </c>
      <c r="F833" s="2" t="s">
        <v>838</v>
      </c>
      <c r="G833" s="3" t="s">
        <v>9</v>
      </c>
      <c r="I833" s="8" t="s">
        <v>1108</v>
      </c>
      <c r="J833" s="11" t="s">
        <v>1460</v>
      </c>
      <c r="K833" s="60" t="s">
        <v>3209</v>
      </c>
      <c r="L833" s="61" t="s">
        <v>3210</v>
      </c>
    </row>
    <row r="834" spans="1:12" x14ac:dyDescent="0.2">
      <c r="A834" s="4">
        <v>833</v>
      </c>
      <c r="B834" s="9" t="s">
        <v>6</v>
      </c>
      <c r="C834" s="31" t="s">
        <v>1370</v>
      </c>
      <c r="D834" s="27" t="s">
        <v>1370</v>
      </c>
      <c r="E834" s="32" t="s">
        <v>1374</v>
      </c>
      <c r="F834" s="2" t="s">
        <v>839</v>
      </c>
      <c r="G834" s="3" t="s">
        <v>9</v>
      </c>
      <c r="I834" s="8" t="s">
        <v>1019</v>
      </c>
      <c r="J834" s="11" t="s">
        <v>1460</v>
      </c>
      <c r="K834" s="60" t="s">
        <v>3211</v>
      </c>
      <c r="L834" s="61" t="s">
        <v>3212</v>
      </c>
    </row>
    <row r="835" spans="1:12" x14ac:dyDescent="0.2">
      <c r="A835" s="4">
        <v>834</v>
      </c>
      <c r="B835" s="9" t="s">
        <v>6</v>
      </c>
      <c r="C835" s="31" t="s">
        <v>1370</v>
      </c>
      <c r="D835" s="27" t="s">
        <v>1370</v>
      </c>
      <c r="E835" s="32" t="s">
        <v>1370</v>
      </c>
      <c r="F835" s="2" t="s">
        <v>1549</v>
      </c>
      <c r="G835" s="3" t="s">
        <v>9</v>
      </c>
      <c r="I835" s="8" t="s">
        <v>1493</v>
      </c>
      <c r="J835" s="11" t="s">
        <v>1460</v>
      </c>
      <c r="K835" s="60" t="s">
        <v>3213</v>
      </c>
      <c r="L835" s="61" t="s">
        <v>3214</v>
      </c>
    </row>
    <row r="836" spans="1:12" x14ac:dyDescent="0.2">
      <c r="A836" s="4">
        <v>835</v>
      </c>
      <c r="B836" s="9" t="s">
        <v>6</v>
      </c>
      <c r="C836" s="31" t="s">
        <v>1370</v>
      </c>
      <c r="D836" s="27" t="s">
        <v>1370</v>
      </c>
      <c r="E836" s="32" t="s">
        <v>1370</v>
      </c>
      <c r="F836" s="2" t="s">
        <v>1550</v>
      </c>
      <c r="G836" s="3" t="s">
        <v>9</v>
      </c>
      <c r="I836" s="8" t="s">
        <v>1494</v>
      </c>
      <c r="J836" s="11" t="s">
        <v>1460</v>
      </c>
      <c r="K836" s="60" t="s">
        <v>3215</v>
      </c>
      <c r="L836" s="61" t="s">
        <v>3216</v>
      </c>
    </row>
    <row r="837" spans="1:12" x14ac:dyDescent="0.2">
      <c r="A837" s="4">
        <v>836</v>
      </c>
      <c r="B837" s="9" t="s">
        <v>6</v>
      </c>
      <c r="C837" s="31" t="s">
        <v>1370</v>
      </c>
      <c r="D837" s="27" t="s">
        <v>1370</v>
      </c>
      <c r="E837" s="32" t="s">
        <v>1374</v>
      </c>
      <c r="F837" s="2" t="s">
        <v>840</v>
      </c>
      <c r="G837" s="3" t="s">
        <v>9</v>
      </c>
      <c r="I837" s="8" t="s">
        <v>1109</v>
      </c>
      <c r="J837" s="11" t="s">
        <v>1460</v>
      </c>
      <c r="K837" s="60" t="s">
        <v>3217</v>
      </c>
      <c r="L837" s="61" t="s">
        <v>3218</v>
      </c>
    </row>
    <row r="838" spans="1:12" x14ac:dyDescent="0.2">
      <c r="A838" s="4">
        <v>837</v>
      </c>
      <c r="B838" s="9" t="s">
        <v>6</v>
      </c>
      <c r="C838" s="31" t="s">
        <v>1374</v>
      </c>
      <c r="D838" s="27" t="s">
        <v>1370</v>
      </c>
      <c r="E838" s="32" t="s">
        <v>1370</v>
      </c>
      <c r="F838" s="2" t="s">
        <v>841</v>
      </c>
      <c r="G838" s="3" t="s">
        <v>9</v>
      </c>
      <c r="I838" s="8" t="s">
        <v>1110</v>
      </c>
      <c r="J838" s="11" t="s">
        <v>1468</v>
      </c>
      <c r="K838" s="60" t="s">
        <v>3219</v>
      </c>
      <c r="L838" s="61" t="s">
        <v>3220</v>
      </c>
    </row>
    <row r="839" spans="1:12" x14ac:dyDescent="0.2">
      <c r="A839" s="4">
        <v>838</v>
      </c>
      <c r="B839" s="9" t="s">
        <v>6</v>
      </c>
      <c r="C839" s="31" t="s">
        <v>1370</v>
      </c>
      <c r="D839" s="27" t="s">
        <v>1370</v>
      </c>
      <c r="E839" s="32" t="s">
        <v>1370</v>
      </c>
      <c r="F839" s="2" t="s">
        <v>842</v>
      </c>
      <c r="G839" s="3" t="s">
        <v>9</v>
      </c>
      <c r="I839" s="8" t="s">
        <v>1111</v>
      </c>
      <c r="J839" s="11" t="s">
        <v>1468</v>
      </c>
      <c r="K839" s="60" t="s">
        <v>3221</v>
      </c>
      <c r="L839" s="61" t="s">
        <v>3222</v>
      </c>
    </row>
    <row r="840" spans="1:12" x14ac:dyDescent="0.2">
      <c r="A840" s="4">
        <v>839</v>
      </c>
      <c r="B840" s="9" t="s">
        <v>6</v>
      </c>
      <c r="C840" s="31" t="s">
        <v>1370</v>
      </c>
      <c r="D840" s="27" t="s">
        <v>1370</v>
      </c>
      <c r="E840" s="32" t="s">
        <v>1374</v>
      </c>
      <c r="F840" s="2" t="s">
        <v>1343</v>
      </c>
      <c r="G840" s="3" t="s">
        <v>1344</v>
      </c>
      <c r="I840" s="8" t="s">
        <v>1345</v>
      </c>
      <c r="J840" s="11" t="s">
        <v>1476</v>
      </c>
      <c r="K840" s="60" t="s">
        <v>3223</v>
      </c>
      <c r="L840" s="61" t="s">
        <v>3224</v>
      </c>
    </row>
    <row r="841" spans="1:12" x14ac:dyDescent="0.2">
      <c r="A841" s="4">
        <v>840</v>
      </c>
      <c r="B841" s="9" t="s">
        <v>6</v>
      </c>
      <c r="C841" s="31" t="s">
        <v>1370</v>
      </c>
      <c r="D841" s="27" t="s">
        <v>1370</v>
      </c>
      <c r="E841" s="32" t="s">
        <v>1374</v>
      </c>
      <c r="F841" s="2" t="s">
        <v>1487</v>
      </c>
      <c r="G841" s="3" t="s">
        <v>9</v>
      </c>
      <c r="I841" s="8" t="s">
        <v>1112</v>
      </c>
      <c r="J841" s="11" t="s">
        <v>1468</v>
      </c>
      <c r="K841" s="60" t="s">
        <v>3225</v>
      </c>
      <c r="L841" s="61" t="s">
        <v>3226</v>
      </c>
    </row>
    <row r="842" spans="1:12" x14ac:dyDescent="0.2">
      <c r="A842" s="4">
        <v>841</v>
      </c>
      <c r="B842" s="9" t="s">
        <v>6</v>
      </c>
      <c r="C842" s="31" t="s">
        <v>1370</v>
      </c>
      <c r="D842" s="27" t="s">
        <v>1370</v>
      </c>
      <c r="E842" s="32" t="s">
        <v>1370</v>
      </c>
      <c r="F842" s="2" t="s">
        <v>841</v>
      </c>
      <c r="G842" s="3" t="s">
        <v>9</v>
      </c>
      <c r="I842" s="8" t="s">
        <v>1110</v>
      </c>
      <c r="J842" s="11" t="s">
        <v>1468</v>
      </c>
      <c r="K842" s="60" t="s">
        <v>3227</v>
      </c>
      <c r="L842" s="61" t="s">
        <v>3228</v>
      </c>
    </row>
    <row r="843" spans="1:12" x14ac:dyDescent="0.2">
      <c r="A843" s="4">
        <v>842</v>
      </c>
      <c r="B843" s="9" t="s">
        <v>6</v>
      </c>
      <c r="C843" s="31" t="s">
        <v>1370</v>
      </c>
      <c r="D843" s="27" t="s">
        <v>1370</v>
      </c>
      <c r="E843" s="32" t="s">
        <v>1370</v>
      </c>
      <c r="F843" s="2" t="s">
        <v>844</v>
      </c>
      <c r="G843" s="3" t="s">
        <v>9</v>
      </c>
      <c r="I843" s="8" t="s">
        <v>1113</v>
      </c>
      <c r="J843" s="11" t="s">
        <v>1460</v>
      </c>
      <c r="K843" s="60" t="s">
        <v>3229</v>
      </c>
      <c r="L843" s="61" t="s">
        <v>3230</v>
      </c>
    </row>
    <row r="844" spans="1:12" x14ac:dyDescent="0.2">
      <c r="A844" s="4">
        <v>843</v>
      </c>
      <c r="B844" s="9" t="s">
        <v>6</v>
      </c>
      <c r="C844" s="31" t="s">
        <v>1370</v>
      </c>
      <c r="D844" s="27" t="s">
        <v>1370</v>
      </c>
      <c r="E844" s="32" t="s">
        <v>1370</v>
      </c>
      <c r="F844" s="2" t="s">
        <v>845</v>
      </c>
      <c r="G844" s="3" t="s">
        <v>9</v>
      </c>
      <c r="I844" s="8" t="s">
        <v>1114</v>
      </c>
      <c r="J844" s="11" t="s">
        <v>1460</v>
      </c>
      <c r="K844" s="60" t="s">
        <v>3231</v>
      </c>
      <c r="L844" s="61" t="s">
        <v>3232</v>
      </c>
    </row>
    <row r="845" spans="1:12" x14ac:dyDescent="0.2">
      <c r="A845" s="4">
        <v>844</v>
      </c>
      <c r="B845" s="9" t="s">
        <v>6</v>
      </c>
      <c r="C845" s="31" t="s">
        <v>1370</v>
      </c>
      <c r="D845" s="27" t="s">
        <v>1370</v>
      </c>
      <c r="E845" s="32" t="s">
        <v>1370</v>
      </c>
      <c r="F845" s="2" t="s">
        <v>846</v>
      </c>
      <c r="G845" s="3" t="s">
        <v>9</v>
      </c>
      <c r="I845" s="8" t="s">
        <v>1115</v>
      </c>
      <c r="J845" s="11" t="s">
        <v>1460</v>
      </c>
      <c r="K845" s="60" t="s">
        <v>3233</v>
      </c>
      <c r="L845" s="61" t="s">
        <v>3234</v>
      </c>
    </row>
    <row r="846" spans="1:12" x14ac:dyDescent="0.2">
      <c r="A846" s="4">
        <v>845</v>
      </c>
      <c r="B846" s="9" t="s">
        <v>6</v>
      </c>
      <c r="C846" s="31" t="s">
        <v>1370</v>
      </c>
      <c r="D846" s="27" t="s">
        <v>1370</v>
      </c>
      <c r="E846" s="32" t="s">
        <v>1370</v>
      </c>
      <c r="F846" s="2" t="s">
        <v>1551</v>
      </c>
      <c r="G846" s="3" t="s">
        <v>9</v>
      </c>
      <c r="I846" s="8" t="s">
        <v>1495</v>
      </c>
      <c r="J846" s="11" t="s">
        <v>1460</v>
      </c>
      <c r="K846" s="60" t="s">
        <v>3235</v>
      </c>
      <c r="L846" s="61" t="s">
        <v>3236</v>
      </c>
    </row>
    <row r="847" spans="1:12" x14ac:dyDescent="0.2">
      <c r="A847" s="4">
        <v>846</v>
      </c>
      <c r="B847" s="9" t="s">
        <v>6</v>
      </c>
      <c r="C847" s="31" t="s">
        <v>1374</v>
      </c>
      <c r="D847" s="27" t="s">
        <v>1370</v>
      </c>
      <c r="E847" s="32" t="s">
        <v>1374</v>
      </c>
      <c r="F847" s="2" t="s">
        <v>847</v>
      </c>
      <c r="G847" s="3" t="s">
        <v>9</v>
      </c>
      <c r="I847" s="8" t="s">
        <v>1116</v>
      </c>
      <c r="J847" s="11" t="s">
        <v>1460</v>
      </c>
      <c r="K847" s="60" t="s">
        <v>3237</v>
      </c>
      <c r="L847" s="61" t="s">
        <v>3238</v>
      </c>
    </row>
    <row r="848" spans="1:12" x14ac:dyDescent="0.2">
      <c r="A848" s="4">
        <v>847</v>
      </c>
      <c r="B848" s="9" t="s">
        <v>6</v>
      </c>
      <c r="C848" s="31" t="s">
        <v>1374</v>
      </c>
      <c r="D848" s="27" t="s">
        <v>1370</v>
      </c>
      <c r="E848" s="32" t="s">
        <v>1370</v>
      </c>
      <c r="F848" s="2" t="s">
        <v>849</v>
      </c>
      <c r="G848" s="3" t="s">
        <v>9</v>
      </c>
      <c r="I848" s="8" t="s">
        <v>1097</v>
      </c>
      <c r="J848" s="11" t="s">
        <v>1460</v>
      </c>
      <c r="K848" s="60" t="s">
        <v>3239</v>
      </c>
      <c r="L848" s="61" t="s">
        <v>3240</v>
      </c>
    </row>
    <row r="849" spans="1:12" x14ac:dyDescent="0.2">
      <c r="A849" s="4">
        <v>848</v>
      </c>
      <c r="B849" s="9" t="s">
        <v>6</v>
      </c>
      <c r="C849" s="31" t="s">
        <v>1374</v>
      </c>
      <c r="D849" s="27" t="s">
        <v>1370</v>
      </c>
      <c r="E849" s="32" t="s">
        <v>1370</v>
      </c>
      <c r="F849" s="2" t="s">
        <v>848</v>
      </c>
      <c r="G849" s="3" t="s">
        <v>9</v>
      </c>
      <c r="I849" s="8" t="s">
        <v>1117</v>
      </c>
      <c r="J849" s="11" t="s">
        <v>1460</v>
      </c>
      <c r="K849" s="60" t="s">
        <v>3241</v>
      </c>
      <c r="L849" s="61" t="s">
        <v>3242</v>
      </c>
    </row>
    <row r="850" spans="1:12" x14ac:dyDescent="0.2">
      <c r="A850" s="4">
        <v>849</v>
      </c>
      <c r="B850" s="9" t="s">
        <v>6</v>
      </c>
      <c r="C850" s="31" t="s">
        <v>1370</v>
      </c>
      <c r="D850" s="27" t="s">
        <v>1370</v>
      </c>
      <c r="E850" s="32" t="s">
        <v>1374</v>
      </c>
      <c r="F850" s="2" t="s">
        <v>850</v>
      </c>
      <c r="G850" s="3" t="s">
        <v>9</v>
      </c>
      <c r="I850" s="8" t="s">
        <v>1092</v>
      </c>
      <c r="J850" s="11" t="s">
        <v>1460</v>
      </c>
      <c r="K850" s="60" t="s">
        <v>3243</v>
      </c>
      <c r="L850" s="61" t="s">
        <v>3244</v>
      </c>
    </row>
    <row r="851" spans="1:12" x14ac:dyDescent="0.2">
      <c r="A851" s="4">
        <v>850</v>
      </c>
      <c r="B851" s="9" t="s">
        <v>6</v>
      </c>
      <c r="C851" s="31" t="s">
        <v>1374</v>
      </c>
      <c r="D851" s="27" t="s">
        <v>1370</v>
      </c>
      <c r="E851" s="32" t="s">
        <v>1370</v>
      </c>
      <c r="F851" s="2" t="s">
        <v>851</v>
      </c>
      <c r="G851" s="3" t="s">
        <v>9</v>
      </c>
      <c r="I851" s="8" t="s">
        <v>1100</v>
      </c>
      <c r="J851" s="11" t="s">
        <v>1460</v>
      </c>
      <c r="K851" s="60" t="s">
        <v>3245</v>
      </c>
      <c r="L851" s="61" t="s">
        <v>3246</v>
      </c>
    </row>
    <row r="852" spans="1:12" x14ac:dyDescent="0.2">
      <c r="A852" s="4">
        <v>851</v>
      </c>
      <c r="B852" s="9" t="s">
        <v>6</v>
      </c>
      <c r="C852" s="31" t="s">
        <v>1374</v>
      </c>
      <c r="D852" s="27" t="s">
        <v>1370</v>
      </c>
      <c r="E852" s="32" t="s">
        <v>1370</v>
      </c>
      <c r="F852" s="2" t="s">
        <v>852</v>
      </c>
      <c r="G852" s="3" t="s">
        <v>9</v>
      </c>
      <c r="I852" s="8" t="s">
        <v>1104</v>
      </c>
      <c r="J852" s="11" t="s">
        <v>1460</v>
      </c>
      <c r="K852" s="60" t="s">
        <v>3247</v>
      </c>
      <c r="L852" s="61" t="s">
        <v>3248</v>
      </c>
    </row>
    <row r="853" spans="1:12" x14ac:dyDescent="0.2">
      <c r="A853" s="4">
        <v>852</v>
      </c>
      <c r="B853" s="9" t="s">
        <v>6</v>
      </c>
      <c r="C853" s="31" t="s">
        <v>1374</v>
      </c>
      <c r="D853" s="27" t="s">
        <v>1370</v>
      </c>
      <c r="E853" s="32" t="s">
        <v>1370</v>
      </c>
      <c r="F853" s="2" t="s">
        <v>853</v>
      </c>
      <c r="G853" s="3" t="s">
        <v>9</v>
      </c>
      <c r="I853" s="8" t="s">
        <v>1087</v>
      </c>
      <c r="J853" s="11" t="s">
        <v>1460</v>
      </c>
      <c r="K853" s="60" t="s">
        <v>3249</v>
      </c>
      <c r="L853" s="61" t="s">
        <v>3250</v>
      </c>
    </row>
    <row r="854" spans="1:12" x14ac:dyDescent="0.2">
      <c r="A854" s="4">
        <v>853</v>
      </c>
      <c r="B854" s="9" t="s">
        <v>6</v>
      </c>
      <c r="C854" s="31" t="s">
        <v>1374</v>
      </c>
      <c r="D854" s="27" t="s">
        <v>1370</v>
      </c>
      <c r="E854" s="32" t="s">
        <v>1370</v>
      </c>
      <c r="F854" s="2" t="s">
        <v>1552</v>
      </c>
      <c r="G854" s="3" t="s">
        <v>1491</v>
      </c>
      <c r="I854" s="8" t="s">
        <v>1492</v>
      </c>
      <c r="J854" s="11" t="s">
        <v>1460</v>
      </c>
      <c r="K854" s="60" t="s">
        <v>3251</v>
      </c>
      <c r="L854" s="61" t="s">
        <v>3252</v>
      </c>
    </row>
    <row r="855" spans="1:12" x14ac:dyDescent="0.2">
      <c r="A855" s="4">
        <v>854</v>
      </c>
      <c r="B855" s="9" t="s">
        <v>6</v>
      </c>
      <c r="C855" s="31" t="s">
        <v>1374</v>
      </c>
      <c r="D855" s="27" t="s">
        <v>1370</v>
      </c>
      <c r="E855" s="32" t="s">
        <v>1370</v>
      </c>
      <c r="F855" s="2" t="s">
        <v>814</v>
      </c>
      <c r="G855" s="3" t="s">
        <v>1086</v>
      </c>
      <c r="I855" s="8" t="s">
        <v>1087</v>
      </c>
      <c r="J855" s="11" t="s">
        <v>1460</v>
      </c>
      <c r="K855" s="60" t="s">
        <v>3253</v>
      </c>
      <c r="L855" s="61" t="s">
        <v>3254</v>
      </c>
    </row>
    <row r="856" spans="1:12" x14ac:dyDescent="0.2">
      <c r="A856" s="4">
        <v>855</v>
      </c>
      <c r="B856" s="9" t="s">
        <v>6</v>
      </c>
      <c r="C856" s="31" t="s">
        <v>1374</v>
      </c>
      <c r="D856" s="27" t="s">
        <v>1370</v>
      </c>
      <c r="E856" s="32" t="s">
        <v>1370</v>
      </c>
      <c r="F856" s="2" t="s">
        <v>815</v>
      </c>
      <c r="G856" s="3" t="s">
        <v>1086</v>
      </c>
      <c r="I856" s="8" t="s">
        <v>1088</v>
      </c>
      <c r="J856" s="11" t="s">
        <v>1460</v>
      </c>
      <c r="K856" s="60" t="s">
        <v>3255</v>
      </c>
      <c r="L856" s="61" t="s">
        <v>3256</v>
      </c>
    </row>
    <row r="857" spans="1:12" x14ac:dyDescent="0.2">
      <c r="A857" s="4">
        <v>856</v>
      </c>
      <c r="B857" s="9" t="s">
        <v>6</v>
      </c>
      <c r="C857" s="31" t="s">
        <v>1374</v>
      </c>
      <c r="D857" s="27" t="s">
        <v>1370</v>
      </c>
      <c r="E857" s="32" t="s">
        <v>1374</v>
      </c>
      <c r="F857" s="2" t="s">
        <v>832</v>
      </c>
      <c r="G857" s="3" t="s">
        <v>1086</v>
      </c>
      <c r="I857" s="8" t="s">
        <v>1104</v>
      </c>
      <c r="J857" s="11" t="s">
        <v>1460</v>
      </c>
      <c r="K857" s="60" t="s">
        <v>3257</v>
      </c>
      <c r="L857" s="61" t="s">
        <v>3258</v>
      </c>
    </row>
    <row r="858" spans="1:12" x14ac:dyDescent="0.2">
      <c r="A858" s="4">
        <v>857</v>
      </c>
      <c r="B858" s="9" t="s">
        <v>6</v>
      </c>
      <c r="C858" s="31" t="s">
        <v>1370</v>
      </c>
      <c r="D858" s="27" t="s">
        <v>1370</v>
      </c>
      <c r="E858" s="32" t="s">
        <v>1374</v>
      </c>
      <c r="F858" s="2" t="s">
        <v>1488</v>
      </c>
      <c r="G858" s="3" t="s">
        <v>1089</v>
      </c>
      <c r="I858" s="8" t="s">
        <v>1489</v>
      </c>
      <c r="J858" s="11" t="s">
        <v>1490</v>
      </c>
      <c r="K858" s="60" t="s">
        <v>3259</v>
      </c>
      <c r="L858" s="61" t="s">
        <v>3260</v>
      </c>
    </row>
    <row r="859" spans="1:12" x14ac:dyDescent="0.2">
      <c r="A859" s="4">
        <v>858</v>
      </c>
      <c r="B859" s="9" t="s">
        <v>6</v>
      </c>
      <c r="C859" s="31" t="s">
        <v>1374</v>
      </c>
      <c r="D859" s="27" t="s">
        <v>1370</v>
      </c>
      <c r="E859" s="32" t="s">
        <v>1370</v>
      </c>
      <c r="F859" s="2" t="s">
        <v>816</v>
      </c>
      <c r="G859" s="3" t="s">
        <v>1090</v>
      </c>
      <c r="I859" s="8" t="s">
        <v>1091</v>
      </c>
      <c r="J859" s="11" t="s">
        <v>1490</v>
      </c>
      <c r="K859" s="60" t="s">
        <v>3261</v>
      </c>
      <c r="L859" s="61" t="s">
        <v>3262</v>
      </c>
    </row>
    <row r="860" spans="1:12" x14ac:dyDescent="0.2">
      <c r="A860" s="4">
        <v>859</v>
      </c>
      <c r="B860" s="9" t="s">
        <v>6</v>
      </c>
      <c r="C860" s="31" t="s">
        <v>1370</v>
      </c>
      <c r="D860" s="27" t="s">
        <v>1370</v>
      </c>
      <c r="E860" s="32" t="s">
        <v>1374</v>
      </c>
      <c r="F860" s="2" t="s">
        <v>817</v>
      </c>
      <c r="G860" s="3" t="s">
        <v>1072</v>
      </c>
      <c r="I860" s="8" t="s">
        <v>1092</v>
      </c>
      <c r="J860" s="11" t="s">
        <v>1490</v>
      </c>
      <c r="K860" s="60" t="s">
        <v>3263</v>
      </c>
      <c r="L860" s="61" t="s">
        <v>3264</v>
      </c>
    </row>
    <row r="861" spans="1:12" x14ac:dyDescent="0.2">
      <c r="A861" s="4">
        <v>860</v>
      </c>
      <c r="B861" s="9" t="s">
        <v>6</v>
      </c>
      <c r="C861" s="31" t="s">
        <v>1374</v>
      </c>
      <c r="D861" s="27" t="s">
        <v>1370</v>
      </c>
      <c r="E861" s="32" t="s">
        <v>1370</v>
      </c>
      <c r="F861" s="2" t="s">
        <v>818</v>
      </c>
      <c r="G861" s="3" t="s">
        <v>1090</v>
      </c>
      <c r="I861" s="8">
        <v>837</v>
      </c>
      <c r="J861" s="11" t="s">
        <v>1490</v>
      </c>
      <c r="K861" s="60" t="s">
        <v>3265</v>
      </c>
      <c r="L861" s="61" t="s">
        <v>3266</v>
      </c>
    </row>
    <row r="862" spans="1:12" x14ac:dyDescent="0.2">
      <c r="A862" s="4">
        <v>861</v>
      </c>
      <c r="B862" s="9" t="s">
        <v>6</v>
      </c>
      <c r="C862" s="31" t="s">
        <v>1374</v>
      </c>
      <c r="D862" s="27" t="s">
        <v>1370</v>
      </c>
      <c r="E862" s="32" t="s">
        <v>1370</v>
      </c>
      <c r="F862" s="2" t="s">
        <v>819</v>
      </c>
      <c r="G862" s="3" t="s">
        <v>1090</v>
      </c>
      <c r="I862" s="8" t="s">
        <v>1093</v>
      </c>
      <c r="J862" s="11" t="s">
        <v>1490</v>
      </c>
      <c r="K862" s="60" t="s">
        <v>3267</v>
      </c>
      <c r="L862" s="61" t="s">
        <v>3268</v>
      </c>
    </row>
    <row r="863" spans="1:12" x14ac:dyDescent="0.2">
      <c r="A863" s="4">
        <v>862</v>
      </c>
      <c r="B863" s="9" t="s">
        <v>6</v>
      </c>
      <c r="C863" s="31" t="s">
        <v>1370</v>
      </c>
      <c r="D863" s="27" t="s">
        <v>1370</v>
      </c>
      <c r="E863" s="32" t="s">
        <v>1370</v>
      </c>
      <c r="F863" s="2" t="s">
        <v>820</v>
      </c>
      <c r="G863" s="3" t="s">
        <v>1071</v>
      </c>
      <c r="I863" s="8" t="s">
        <v>1072</v>
      </c>
      <c r="J863" s="11" t="s">
        <v>1490</v>
      </c>
      <c r="K863" s="60" t="s">
        <v>3269</v>
      </c>
      <c r="L863" s="61" t="s">
        <v>3270</v>
      </c>
    </row>
    <row r="864" spans="1:12" x14ac:dyDescent="0.2">
      <c r="A864" s="4">
        <v>863</v>
      </c>
      <c r="B864" s="9" t="s">
        <v>6</v>
      </c>
      <c r="C864" s="31" t="s">
        <v>1374</v>
      </c>
      <c r="D864" s="27" t="s">
        <v>1370</v>
      </c>
      <c r="E864" s="32" t="s">
        <v>1370</v>
      </c>
      <c r="F864" s="2" t="s">
        <v>821</v>
      </c>
      <c r="G864" s="3" t="s">
        <v>1094</v>
      </c>
      <c r="I864" s="8">
        <v>919</v>
      </c>
      <c r="J864" s="11" t="s">
        <v>1490</v>
      </c>
      <c r="K864" s="60" t="s">
        <v>3271</v>
      </c>
      <c r="L864" s="61" t="s">
        <v>3272</v>
      </c>
    </row>
    <row r="865" spans="1:12" x14ac:dyDescent="0.2">
      <c r="A865" s="4">
        <v>864</v>
      </c>
      <c r="B865" s="9" t="s">
        <v>6</v>
      </c>
      <c r="C865" s="31" t="s">
        <v>1370</v>
      </c>
      <c r="D865" s="27" t="s">
        <v>1370</v>
      </c>
      <c r="E865" s="32" t="s">
        <v>1374</v>
      </c>
      <c r="F865" s="2" t="s">
        <v>822</v>
      </c>
      <c r="G865" s="3" t="s">
        <v>1094</v>
      </c>
      <c r="I865" s="8">
        <v>826</v>
      </c>
      <c r="J865" s="11" t="s">
        <v>1490</v>
      </c>
      <c r="K865" s="60" t="s">
        <v>3273</v>
      </c>
      <c r="L865" s="61" t="s">
        <v>3274</v>
      </c>
    </row>
    <row r="866" spans="1:12" x14ac:dyDescent="0.2">
      <c r="A866" s="4">
        <v>865</v>
      </c>
      <c r="B866" s="9" t="s">
        <v>6</v>
      </c>
      <c r="C866" s="31" t="s">
        <v>1374</v>
      </c>
      <c r="D866" s="27" t="s">
        <v>1370</v>
      </c>
      <c r="E866" s="32" t="s">
        <v>1370</v>
      </c>
      <c r="F866" s="2" t="s">
        <v>823</v>
      </c>
      <c r="G866" s="3" t="s">
        <v>1094</v>
      </c>
      <c r="I866" s="8">
        <v>903</v>
      </c>
      <c r="J866" s="11" t="s">
        <v>1490</v>
      </c>
      <c r="K866" s="60" t="s">
        <v>3275</v>
      </c>
      <c r="L866" s="61" t="s">
        <v>3276</v>
      </c>
    </row>
    <row r="867" spans="1:12" x14ac:dyDescent="0.2">
      <c r="A867" s="4">
        <v>866</v>
      </c>
      <c r="B867" s="9" t="s">
        <v>6</v>
      </c>
      <c r="C867" s="31" t="s">
        <v>1374</v>
      </c>
      <c r="D867" s="27" t="s">
        <v>1370</v>
      </c>
      <c r="E867" s="32" t="s">
        <v>1370</v>
      </c>
      <c r="F867" s="2" t="s">
        <v>824</v>
      </c>
      <c r="G867" s="3" t="s">
        <v>1095</v>
      </c>
      <c r="I867" s="8" t="s">
        <v>1096</v>
      </c>
      <c r="J867" s="11" t="s">
        <v>1490</v>
      </c>
      <c r="K867" s="60" t="s">
        <v>3277</v>
      </c>
      <c r="L867" s="61" t="s">
        <v>3278</v>
      </c>
    </row>
    <row r="868" spans="1:12" x14ac:dyDescent="0.2">
      <c r="A868" s="4">
        <v>867</v>
      </c>
      <c r="B868" s="9" t="s">
        <v>6</v>
      </c>
      <c r="C868" s="31" t="s">
        <v>1370</v>
      </c>
      <c r="D868" s="27" t="s">
        <v>1370</v>
      </c>
      <c r="E868" s="32" t="s">
        <v>1374</v>
      </c>
      <c r="F868" s="2" t="s">
        <v>825</v>
      </c>
      <c r="G868" s="3" t="s">
        <v>1095</v>
      </c>
      <c r="I868" s="8">
        <v>923</v>
      </c>
      <c r="J868" s="11" t="s">
        <v>1490</v>
      </c>
      <c r="K868" s="60" t="s">
        <v>3279</v>
      </c>
      <c r="L868" s="61" t="s">
        <v>3280</v>
      </c>
    </row>
    <row r="869" spans="1:12" x14ac:dyDescent="0.2">
      <c r="A869" s="4">
        <v>868</v>
      </c>
      <c r="B869" s="9" t="s">
        <v>6</v>
      </c>
      <c r="C869" s="31" t="s">
        <v>1374</v>
      </c>
      <c r="D869" s="27" t="s">
        <v>1370</v>
      </c>
      <c r="E869" s="32" t="s">
        <v>1370</v>
      </c>
      <c r="F869" s="2" t="s">
        <v>826</v>
      </c>
      <c r="G869" s="3" t="s">
        <v>1097</v>
      </c>
      <c r="I869" s="8" t="s">
        <v>1086</v>
      </c>
      <c r="J869" s="11" t="s">
        <v>1490</v>
      </c>
      <c r="K869" s="60" t="s">
        <v>3281</v>
      </c>
      <c r="L869" s="61" t="s">
        <v>3282</v>
      </c>
    </row>
    <row r="870" spans="1:12" x14ac:dyDescent="0.2">
      <c r="A870" s="4">
        <v>869</v>
      </c>
      <c r="B870" s="9" t="s">
        <v>6</v>
      </c>
      <c r="C870" s="31" t="s">
        <v>1370</v>
      </c>
      <c r="D870" s="27" t="s">
        <v>1370</v>
      </c>
      <c r="E870" s="32" t="s">
        <v>1370</v>
      </c>
      <c r="F870" s="2" t="s">
        <v>827</v>
      </c>
      <c r="G870" s="3" t="s">
        <v>1098</v>
      </c>
      <c r="I870" s="8" t="s">
        <v>1072</v>
      </c>
      <c r="J870" s="11" t="s">
        <v>1490</v>
      </c>
      <c r="K870" s="60" t="s">
        <v>3283</v>
      </c>
      <c r="L870" s="61" t="s">
        <v>3284</v>
      </c>
    </row>
    <row r="871" spans="1:12" x14ac:dyDescent="0.2">
      <c r="A871" s="4">
        <v>870</v>
      </c>
      <c r="B871" s="9" t="s">
        <v>6</v>
      </c>
      <c r="C871" s="31" t="s">
        <v>1370</v>
      </c>
      <c r="D871" s="27" t="s">
        <v>1370</v>
      </c>
      <c r="E871" s="32" t="s">
        <v>1370</v>
      </c>
      <c r="F871" s="2" t="s">
        <v>817</v>
      </c>
      <c r="G871" s="3" t="s">
        <v>1072</v>
      </c>
      <c r="I871" s="8" t="s">
        <v>1092</v>
      </c>
      <c r="J871" s="11" t="s">
        <v>1490</v>
      </c>
      <c r="K871" s="60" t="s">
        <v>3285</v>
      </c>
      <c r="L871" s="61" t="s">
        <v>3286</v>
      </c>
    </row>
    <row r="872" spans="1:12" x14ac:dyDescent="0.2">
      <c r="A872" s="4">
        <v>871</v>
      </c>
      <c r="B872" s="9" t="s">
        <v>6</v>
      </c>
      <c r="C872" s="31" t="s">
        <v>1374</v>
      </c>
      <c r="D872" s="27" t="s">
        <v>1370</v>
      </c>
      <c r="E872" s="32" t="s">
        <v>1370</v>
      </c>
      <c r="F872" s="2" t="s">
        <v>828</v>
      </c>
      <c r="G872" s="3" t="s">
        <v>1099</v>
      </c>
      <c r="I872" s="8" t="s">
        <v>1091</v>
      </c>
      <c r="J872" s="11" t="s">
        <v>1490</v>
      </c>
      <c r="K872" s="60" t="s">
        <v>3287</v>
      </c>
      <c r="L872" s="61" t="s">
        <v>3288</v>
      </c>
    </row>
    <row r="873" spans="1:12" x14ac:dyDescent="0.2">
      <c r="A873" s="4">
        <v>872</v>
      </c>
      <c r="B873" s="9" t="s">
        <v>6</v>
      </c>
      <c r="C873" s="31" t="s">
        <v>1374</v>
      </c>
      <c r="D873" s="27" t="s">
        <v>1370</v>
      </c>
      <c r="E873" s="32" t="s">
        <v>1370</v>
      </c>
      <c r="F873" s="2" t="s">
        <v>829</v>
      </c>
      <c r="G873" s="3" t="s">
        <v>1100</v>
      </c>
      <c r="I873" s="8" t="s">
        <v>1101</v>
      </c>
      <c r="J873" s="11" t="s">
        <v>1490</v>
      </c>
      <c r="K873" s="60" t="s">
        <v>3289</v>
      </c>
      <c r="L873" s="61" t="s">
        <v>3290</v>
      </c>
    </row>
    <row r="874" spans="1:12" x14ac:dyDescent="0.2">
      <c r="A874" s="4">
        <v>873</v>
      </c>
      <c r="B874" s="9" t="s">
        <v>6</v>
      </c>
      <c r="C874" s="31" t="s">
        <v>1374</v>
      </c>
      <c r="D874" s="27" t="s">
        <v>1370</v>
      </c>
      <c r="E874" s="32" t="s">
        <v>1370</v>
      </c>
      <c r="F874" s="2" t="s">
        <v>830</v>
      </c>
      <c r="G874" s="3" t="s">
        <v>1101</v>
      </c>
      <c r="I874" s="8" t="s">
        <v>1102</v>
      </c>
      <c r="J874" s="11" t="s">
        <v>1490</v>
      </c>
      <c r="K874" s="60" t="s">
        <v>3291</v>
      </c>
      <c r="L874" s="61" t="s">
        <v>3292</v>
      </c>
    </row>
    <row r="875" spans="1:12" x14ac:dyDescent="0.2">
      <c r="A875" s="4">
        <v>874</v>
      </c>
      <c r="B875" s="9" t="s">
        <v>6</v>
      </c>
      <c r="C875" s="31" t="s">
        <v>1374</v>
      </c>
      <c r="D875" s="27" t="s">
        <v>1370</v>
      </c>
      <c r="E875" s="32" t="s">
        <v>1370</v>
      </c>
      <c r="F875" s="2" t="s">
        <v>831</v>
      </c>
      <c r="G875" s="3" t="s">
        <v>1102</v>
      </c>
      <c r="I875" s="8" t="s">
        <v>1103</v>
      </c>
      <c r="J875" s="11" t="s">
        <v>1490</v>
      </c>
      <c r="K875" s="60" t="s">
        <v>3293</v>
      </c>
      <c r="L875" s="61" t="s">
        <v>3294</v>
      </c>
    </row>
    <row r="876" spans="1:12" x14ac:dyDescent="0.2">
      <c r="A876" s="4">
        <v>875</v>
      </c>
      <c r="B876" s="9" t="s">
        <v>6</v>
      </c>
      <c r="C876" s="31" t="s">
        <v>1374</v>
      </c>
      <c r="D876" s="27" t="s">
        <v>1370</v>
      </c>
      <c r="E876" s="32" t="s">
        <v>1374</v>
      </c>
      <c r="F876" s="2" t="s">
        <v>832</v>
      </c>
      <c r="G876" s="3" t="s">
        <v>1086</v>
      </c>
      <c r="I876" s="8" t="s">
        <v>1104</v>
      </c>
      <c r="J876" s="11" t="s">
        <v>1490</v>
      </c>
      <c r="K876" s="60" t="s">
        <v>3295</v>
      </c>
      <c r="L876" s="61" t="s">
        <v>3296</v>
      </c>
    </row>
    <row r="877" spans="1:12" x14ac:dyDescent="0.2">
      <c r="A877" s="4">
        <v>876</v>
      </c>
      <c r="B877" s="9" t="s">
        <v>6</v>
      </c>
      <c r="C877" s="31" t="s">
        <v>1374</v>
      </c>
      <c r="D877" s="27" t="s">
        <v>1370</v>
      </c>
      <c r="E877" s="32" t="s">
        <v>1370</v>
      </c>
      <c r="F877" s="2" t="s">
        <v>833</v>
      </c>
      <c r="G877" s="3" t="s">
        <v>1086</v>
      </c>
      <c r="I877" s="8" t="s">
        <v>1105</v>
      </c>
      <c r="J877" s="11" t="s">
        <v>1490</v>
      </c>
      <c r="K877" s="60" t="s">
        <v>3297</v>
      </c>
      <c r="L877" s="61" t="s">
        <v>3298</v>
      </c>
    </row>
    <row r="878" spans="1:12" x14ac:dyDescent="0.2">
      <c r="A878" s="4">
        <v>877</v>
      </c>
      <c r="B878" s="9" t="s">
        <v>6</v>
      </c>
      <c r="C878" s="31" t="s">
        <v>1374</v>
      </c>
      <c r="D878" s="27" t="s">
        <v>1370</v>
      </c>
      <c r="E878" s="32" t="s">
        <v>1370</v>
      </c>
      <c r="F878" s="2" t="s">
        <v>834</v>
      </c>
      <c r="G878" s="3" t="s">
        <v>1086</v>
      </c>
      <c r="I878" s="8" t="s">
        <v>1106</v>
      </c>
      <c r="J878" s="11" t="s">
        <v>1490</v>
      </c>
      <c r="K878" s="60" t="s">
        <v>3299</v>
      </c>
      <c r="L878" s="61" t="s">
        <v>3300</v>
      </c>
    </row>
    <row r="879" spans="1:12" x14ac:dyDescent="0.2">
      <c r="A879" s="4">
        <v>878</v>
      </c>
      <c r="B879" s="9" t="s">
        <v>6</v>
      </c>
      <c r="C879" s="31" t="s">
        <v>1370</v>
      </c>
      <c r="D879" s="27" t="s">
        <v>1370</v>
      </c>
      <c r="E879" s="32" t="s">
        <v>1370</v>
      </c>
      <c r="F879" s="2" t="s">
        <v>1552</v>
      </c>
      <c r="G879" s="3" t="s">
        <v>1491</v>
      </c>
      <c r="I879" s="8" t="s">
        <v>1492</v>
      </c>
      <c r="J879" s="11" t="s">
        <v>1490</v>
      </c>
      <c r="K879" s="60" t="s">
        <v>3301</v>
      </c>
      <c r="L879" s="61" t="s">
        <v>3302</v>
      </c>
    </row>
    <row r="880" spans="1:12" x14ac:dyDescent="0.2">
      <c r="A880" s="4">
        <v>879</v>
      </c>
      <c r="B880" s="9" t="s">
        <v>6</v>
      </c>
      <c r="C880" s="31" t="s">
        <v>1370</v>
      </c>
      <c r="D880" s="27" t="s">
        <v>1370</v>
      </c>
      <c r="E880" s="32" t="s">
        <v>1370</v>
      </c>
      <c r="F880" s="2" t="s">
        <v>855</v>
      </c>
      <c r="G880" s="3" t="s">
        <v>9</v>
      </c>
      <c r="I880" s="8" t="s">
        <v>1119</v>
      </c>
      <c r="J880" s="11" t="s">
        <v>1490</v>
      </c>
      <c r="K880" s="60" t="s">
        <v>3303</v>
      </c>
      <c r="L880" s="61" t="s">
        <v>3304</v>
      </c>
    </row>
    <row r="881" spans="1:12" x14ac:dyDescent="0.2">
      <c r="A881" s="4">
        <v>880</v>
      </c>
      <c r="B881" s="9" t="s">
        <v>6</v>
      </c>
      <c r="C881" s="31" t="s">
        <v>1370</v>
      </c>
      <c r="D881" s="27" t="s">
        <v>1370</v>
      </c>
      <c r="E881" s="32" t="s">
        <v>1370</v>
      </c>
      <c r="F881" s="2" t="s">
        <v>1553</v>
      </c>
      <c r="J881" s="11" t="s">
        <v>897</v>
      </c>
      <c r="K881" s="60" t="s">
        <v>3305</v>
      </c>
      <c r="L881" s="61" t="s">
        <v>3306</v>
      </c>
    </row>
    <row r="882" spans="1:12" x14ac:dyDescent="0.2">
      <c r="A882" s="4">
        <v>881</v>
      </c>
      <c r="B882" s="9" t="s">
        <v>6</v>
      </c>
      <c r="C882" s="31" t="s">
        <v>1370</v>
      </c>
      <c r="D882" s="27" t="s">
        <v>1370</v>
      </c>
      <c r="E882" s="32" t="s">
        <v>1370</v>
      </c>
      <c r="F882" s="2" t="s">
        <v>112</v>
      </c>
      <c r="G882" s="3" t="s">
        <v>109</v>
      </c>
      <c r="J882" s="11" t="s">
        <v>1395</v>
      </c>
      <c r="K882" s="60" t="s">
        <v>3307</v>
      </c>
      <c r="L882" s="61" t="s">
        <v>3308</v>
      </c>
    </row>
    <row r="883" spans="1:12" x14ac:dyDescent="0.2">
      <c r="A883" s="4">
        <v>882</v>
      </c>
      <c r="B883" s="9" t="s">
        <v>6</v>
      </c>
      <c r="C883" s="31" t="s">
        <v>1370</v>
      </c>
      <c r="D883" s="27" t="s">
        <v>1370</v>
      </c>
      <c r="E883" s="32" t="s">
        <v>1370</v>
      </c>
      <c r="F883" s="2" t="s">
        <v>1555</v>
      </c>
      <c r="G883" s="3" t="s">
        <v>1556</v>
      </c>
      <c r="I883" s="8" t="s">
        <v>265</v>
      </c>
      <c r="J883" s="11" t="s">
        <v>27</v>
      </c>
      <c r="K883" s="60" t="s">
        <v>3309</v>
      </c>
      <c r="L883" s="61" t="s">
        <v>3310</v>
      </c>
    </row>
    <row r="884" spans="1:12" x14ac:dyDescent="0.2">
      <c r="B884" s="9"/>
      <c r="C884" s="33"/>
      <c r="D884" s="27"/>
      <c r="E884" s="32"/>
      <c r="K884" s="60"/>
      <c r="L884" s="61"/>
    </row>
    <row r="885" spans="1:12" x14ac:dyDescent="0.2">
      <c r="B885" s="9"/>
      <c r="C885" s="33"/>
      <c r="D885" s="27"/>
      <c r="E885" s="32"/>
      <c r="K885" s="60"/>
      <c r="L885" s="61"/>
    </row>
    <row r="886" spans="1:12" x14ac:dyDescent="0.2">
      <c r="B886" s="9"/>
      <c r="C886" s="33"/>
      <c r="D886" s="27"/>
      <c r="E886" s="32"/>
      <c r="K886" s="60"/>
      <c r="L886" s="61"/>
    </row>
    <row r="887" spans="1:12" x14ac:dyDescent="0.2">
      <c r="B887" s="9"/>
      <c r="C887" s="33"/>
      <c r="D887" s="27"/>
      <c r="E887" s="32"/>
      <c r="K887" s="60"/>
      <c r="L887" s="61"/>
    </row>
    <row r="888" spans="1:12" x14ac:dyDescent="0.2">
      <c r="B888" s="9"/>
      <c r="C888" s="33"/>
      <c r="D888" s="27"/>
      <c r="E888" s="32"/>
      <c r="K888" s="60"/>
      <c r="L888" s="61"/>
    </row>
    <row r="889" spans="1:12" x14ac:dyDescent="0.2">
      <c r="B889" s="9"/>
      <c r="C889" s="33"/>
      <c r="D889" s="27"/>
      <c r="E889" s="32"/>
      <c r="K889" s="60"/>
      <c r="L889" s="61"/>
    </row>
    <row r="890" spans="1:12" x14ac:dyDescent="0.2">
      <c r="K890" s="60"/>
      <c r="L890" s="61"/>
    </row>
    <row r="891" spans="1:12" x14ac:dyDescent="0.2">
      <c r="K891" s="60"/>
      <c r="L891" s="61"/>
    </row>
    <row r="892" spans="1:12" x14ac:dyDescent="0.2">
      <c r="K892" s="60"/>
      <c r="L892" s="61"/>
    </row>
    <row r="893" spans="1:12" x14ac:dyDescent="0.2">
      <c r="K893" s="60"/>
      <c r="L893" s="61"/>
    </row>
    <row r="894" spans="1:12" x14ac:dyDescent="0.2">
      <c r="K894" s="60"/>
      <c r="L894" s="61"/>
    </row>
    <row r="895" spans="1:12" x14ac:dyDescent="0.2">
      <c r="K895" s="60"/>
      <c r="L895" s="61"/>
    </row>
    <row r="896" spans="1:12" x14ac:dyDescent="0.2">
      <c r="K896" s="60"/>
      <c r="L896" s="61"/>
    </row>
    <row r="897" spans="11:12" x14ac:dyDescent="0.2">
      <c r="K897" s="60"/>
      <c r="L897" s="61"/>
    </row>
    <row r="898" spans="11:12" x14ac:dyDescent="0.2">
      <c r="K898" s="60"/>
      <c r="L898" s="61"/>
    </row>
    <row r="899" spans="11:12" x14ac:dyDescent="0.2">
      <c r="K899" s="60"/>
      <c r="L899" s="61"/>
    </row>
    <row r="900" spans="11:12" x14ac:dyDescent="0.2">
      <c r="K900" s="60"/>
      <c r="L900" s="61"/>
    </row>
    <row r="901" spans="11:12" x14ac:dyDescent="0.2">
      <c r="K901" s="60"/>
      <c r="L901" s="61"/>
    </row>
    <row r="902" spans="11:12" x14ac:dyDescent="0.2">
      <c r="K902" s="60"/>
      <c r="L902" s="61"/>
    </row>
    <row r="903" spans="11:12" x14ac:dyDescent="0.2">
      <c r="K903" s="60"/>
      <c r="L903" s="61"/>
    </row>
    <row r="904" spans="11:12" x14ac:dyDescent="0.2">
      <c r="K904" s="60"/>
      <c r="L904" s="61"/>
    </row>
    <row r="905" spans="11:12" x14ac:dyDescent="0.2">
      <c r="K905" s="60"/>
      <c r="L905" s="61"/>
    </row>
    <row r="906" spans="11:12" x14ac:dyDescent="0.2">
      <c r="K906" s="60"/>
      <c r="L906" s="61"/>
    </row>
    <row r="907" spans="11:12" x14ac:dyDescent="0.2">
      <c r="K907" s="60"/>
      <c r="L907" s="61"/>
    </row>
    <row r="908" spans="11:12" x14ac:dyDescent="0.2">
      <c r="K908" s="60"/>
      <c r="L908" s="61"/>
    </row>
    <row r="909" spans="11:12" x14ac:dyDescent="0.2">
      <c r="K909" s="60"/>
      <c r="L909" s="61"/>
    </row>
    <row r="910" spans="11:12" x14ac:dyDescent="0.2">
      <c r="K910" s="60"/>
      <c r="L910" s="61"/>
    </row>
    <row r="911" spans="11:12" x14ac:dyDescent="0.2">
      <c r="K911" s="60"/>
      <c r="L911" s="61"/>
    </row>
    <row r="912" spans="11:12" x14ac:dyDescent="0.2">
      <c r="K912" s="60"/>
      <c r="L912" s="61"/>
    </row>
    <row r="913" spans="11:12" x14ac:dyDescent="0.2">
      <c r="K913" s="60"/>
      <c r="L913" s="61"/>
    </row>
    <row r="914" spans="11:12" x14ac:dyDescent="0.2">
      <c r="K914" s="60"/>
      <c r="L914" s="61"/>
    </row>
    <row r="915" spans="11:12" x14ac:dyDescent="0.2">
      <c r="K915" s="60"/>
      <c r="L915" s="61"/>
    </row>
    <row r="916" spans="11:12" x14ac:dyDescent="0.2">
      <c r="K916" s="60"/>
      <c r="L916" s="61"/>
    </row>
    <row r="917" spans="11:12" x14ac:dyDescent="0.2">
      <c r="K917" s="60"/>
      <c r="L917" s="61"/>
    </row>
    <row r="918" spans="11:12" x14ac:dyDescent="0.2">
      <c r="K918" s="60"/>
      <c r="L918" s="61"/>
    </row>
    <row r="919" spans="11:12" x14ac:dyDescent="0.2">
      <c r="K919" s="60"/>
      <c r="L919" s="61"/>
    </row>
    <row r="920" spans="11:12" x14ac:dyDescent="0.2">
      <c r="K920" s="60"/>
      <c r="L920" s="61"/>
    </row>
    <row r="921" spans="11:12" x14ac:dyDescent="0.2">
      <c r="K921" s="60"/>
      <c r="L921" s="61"/>
    </row>
    <row r="922" spans="11:12" x14ac:dyDescent="0.2">
      <c r="K922" s="60"/>
      <c r="L922" s="61"/>
    </row>
    <row r="923" spans="11:12" x14ac:dyDescent="0.2">
      <c r="K923" s="60"/>
      <c r="L923" s="61"/>
    </row>
    <row r="924" spans="11:12" x14ac:dyDescent="0.2">
      <c r="K924" s="60"/>
      <c r="L924" s="61"/>
    </row>
    <row r="925" spans="11:12" x14ac:dyDescent="0.2">
      <c r="K925" s="60"/>
      <c r="L925" s="61"/>
    </row>
    <row r="926" spans="11:12" x14ac:dyDescent="0.2">
      <c r="K926" s="60"/>
      <c r="L926" s="61"/>
    </row>
    <row r="927" spans="11:12" x14ac:dyDescent="0.2">
      <c r="K927" s="60"/>
      <c r="L927" s="61"/>
    </row>
    <row r="928" spans="11:12" x14ac:dyDescent="0.2">
      <c r="K928" s="60"/>
      <c r="L928" s="61"/>
    </row>
    <row r="929" spans="11:12" x14ac:dyDescent="0.2">
      <c r="K929" s="60"/>
      <c r="L929" s="61"/>
    </row>
    <row r="930" spans="11:12" x14ac:dyDescent="0.2">
      <c r="K930" s="60"/>
      <c r="L930" s="61"/>
    </row>
    <row r="931" spans="11:12" x14ac:dyDescent="0.2">
      <c r="K931" s="60"/>
      <c r="L931" s="61"/>
    </row>
    <row r="932" spans="11:12" x14ac:dyDescent="0.2">
      <c r="K932" s="60"/>
      <c r="L932" s="61"/>
    </row>
    <row r="933" spans="11:12" x14ac:dyDescent="0.2">
      <c r="K933" s="60"/>
      <c r="L933" s="61"/>
    </row>
    <row r="934" spans="11:12" x14ac:dyDescent="0.2">
      <c r="K934" s="60"/>
      <c r="L934" s="61"/>
    </row>
    <row r="935" spans="11:12" x14ac:dyDescent="0.2">
      <c r="K935" s="60"/>
      <c r="L935" s="61"/>
    </row>
    <row r="936" spans="11:12" x14ac:dyDescent="0.2">
      <c r="K936" s="60"/>
      <c r="L936" s="61"/>
    </row>
    <row r="937" spans="11:12" x14ac:dyDescent="0.2">
      <c r="K937" s="60"/>
      <c r="L937" s="61"/>
    </row>
    <row r="938" spans="11:12" x14ac:dyDescent="0.2">
      <c r="K938" s="60"/>
      <c r="L938" s="61"/>
    </row>
    <row r="939" spans="11:12" x14ac:dyDescent="0.2">
      <c r="K939" s="60"/>
      <c r="L939" s="61"/>
    </row>
    <row r="940" spans="11:12" x14ac:dyDescent="0.2">
      <c r="K940" s="60"/>
      <c r="L940" s="61"/>
    </row>
    <row r="941" spans="11:12" x14ac:dyDescent="0.2">
      <c r="K941" s="60"/>
      <c r="L941" s="61"/>
    </row>
    <row r="942" spans="11:12" x14ac:dyDescent="0.2">
      <c r="K942" s="60"/>
      <c r="L942" s="61"/>
    </row>
    <row r="943" spans="11:12" x14ac:dyDescent="0.2">
      <c r="K943" s="60"/>
      <c r="L943" s="61"/>
    </row>
    <row r="944" spans="11:12" x14ac:dyDescent="0.2">
      <c r="K944" s="60"/>
      <c r="L944" s="61"/>
    </row>
    <row r="945" spans="11:12" x14ac:dyDescent="0.2">
      <c r="K945" s="60"/>
      <c r="L945" s="61"/>
    </row>
    <row r="946" spans="11:12" x14ac:dyDescent="0.2">
      <c r="K946" s="60"/>
      <c r="L946" s="61"/>
    </row>
    <row r="947" spans="11:12" x14ac:dyDescent="0.2">
      <c r="K947" s="60"/>
      <c r="L947" s="61"/>
    </row>
    <row r="948" spans="11:12" x14ac:dyDescent="0.2">
      <c r="K948" s="60"/>
      <c r="L948" s="61"/>
    </row>
    <row r="949" spans="11:12" x14ac:dyDescent="0.2">
      <c r="K949" s="60"/>
      <c r="L949" s="61"/>
    </row>
    <row r="950" spans="11:12" x14ac:dyDescent="0.2">
      <c r="K950" s="60"/>
      <c r="L950" s="61"/>
    </row>
    <row r="951" spans="11:12" x14ac:dyDescent="0.2">
      <c r="K951" s="60"/>
      <c r="L951" s="61"/>
    </row>
    <row r="952" spans="11:12" x14ac:dyDescent="0.2">
      <c r="K952" s="60"/>
      <c r="L952" s="61"/>
    </row>
    <row r="953" spans="11:12" x14ac:dyDescent="0.2">
      <c r="K953" s="60"/>
      <c r="L953" s="61"/>
    </row>
    <row r="954" spans="11:12" x14ac:dyDescent="0.2">
      <c r="K954" s="60"/>
      <c r="L954" s="61"/>
    </row>
    <row r="955" spans="11:12" x14ac:dyDescent="0.2">
      <c r="K955" s="60"/>
      <c r="L955" s="61"/>
    </row>
    <row r="956" spans="11:12" x14ac:dyDescent="0.2">
      <c r="K956" s="60"/>
      <c r="L956" s="61"/>
    </row>
    <row r="957" spans="11:12" x14ac:dyDescent="0.2">
      <c r="K957" s="60"/>
      <c r="L957" s="61"/>
    </row>
    <row r="958" spans="11:12" x14ac:dyDescent="0.2">
      <c r="K958" s="60"/>
      <c r="L958" s="61"/>
    </row>
    <row r="959" spans="11:12" x14ac:dyDescent="0.2">
      <c r="K959" s="60"/>
      <c r="L959" s="61"/>
    </row>
    <row r="960" spans="11:12" x14ac:dyDescent="0.2">
      <c r="K960" s="60"/>
      <c r="L960" s="61"/>
    </row>
    <row r="961" spans="11:12" x14ac:dyDescent="0.2">
      <c r="K961" s="60"/>
      <c r="L961" s="61"/>
    </row>
    <row r="962" spans="11:12" x14ac:dyDescent="0.2">
      <c r="K962" s="60"/>
      <c r="L962" s="61"/>
    </row>
    <row r="963" spans="11:12" x14ac:dyDescent="0.2">
      <c r="K963" s="60"/>
      <c r="L963" s="61"/>
    </row>
    <row r="964" spans="11:12" x14ac:dyDescent="0.2">
      <c r="K964" s="60"/>
      <c r="L964" s="61"/>
    </row>
    <row r="965" spans="11:12" x14ac:dyDescent="0.2">
      <c r="K965" s="60"/>
      <c r="L965" s="61"/>
    </row>
    <row r="966" spans="11:12" x14ac:dyDescent="0.2">
      <c r="K966" s="60"/>
      <c r="L966" s="61"/>
    </row>
    <row r="967" spans="11:12" x14ac:dyDescent="0.2">
      <c r="K967" s="60"/>
      <c r="L967" s="61"/>
    </row>
    <row r="968" spans="11:12" x14ac:dyDescent="0.2">
      <c r="K968" s="60"/>
      <c r="L968" s="61"/>
    </row>
    <row r="969" spans="11:12" x14ac:dyDescent="0.2">
      <c r="K969" s="60"/>
      <c r="L969" s="61"/>
    </row>
    <row r="970" spans="11:12" x14ac:dyDescent="0.2">
      <c r="K970" s="60"/>
      <c r="L970" s="61"/>
    </row>
    <row r="971" spans="11:12" x14ac:dyDescent="0.2">
      <c r="K971" s="60"/>
      <c r="L971" s="61"/>
    </row>
    <row r="972" spans="11:12" x14ac:dyDescent="0.2">
      <c r="K972" s="60"/>
      <c r="L972" s="61"/>
    </row>
    <row r="973" spans="11:12" x14ac:dyDescent="0.2">
      <c r="K973" s="60"/>
      <c r="L973" s="61"/>
    </row>
    <row r="974" spans="11:12" x14ac:dyDescent="0.2">
      <c r="K974" s="60"/>
      <c r="L974" s="61"/>
    </row>
    <row r="975" spans="11:12" x14ac:dyDescent="0.2">
      <c r="K975" s="60"/>
      <c r="L975" s="61"/>
    </row>
    <row r="976" spans="11:12" x14ac:dyDescent="0.2">
      <c r="K976" s="60"/>
      <c r="L976" s="61"/>
    </row>
    <row r="977" spans="11:12" x14ac:dyDescent="0.2">
      <c r="K977" s="60"/>
      <c r="L977" s="61"/>
    </row>
    <row r="978" spans="11:12" x14ac:dyDescent="0.2">
      <c r="K978" s="60"/>
      <c r="L978" s="61"/>
    </row>
    <row r="979" spans="11:12" x14ac:dyDescent="0.2">
      <c r="K979" s="60"/>
      <c r="L979" s="61"/>
    </row>
    <row r="980" spans="11:12" x14ac:dyDescent="0.2">
      <c r="K980" s="60"/>
      <c r="L980" s="61"/>
    </row>
    <row r="981" spans="11:12" x14ac:dyDescent="0.2">
      <c r="K981" s="60"/>
      <c r="L981" s="61"/>
    </row>
    <row r="982" spans="11:12" x14ac:dyDescent="0.2">
      <c r="K982" s="60"/>
      <c r="L982" s="61"/>
    </row>
    <row r="983" spans="11:12" x14ac:dyDescent="0.2">
      <c r="K983" s="60"/>
      <c r="L983" s="61"/>
    </row>
    <row r="984" spans="11:12" x14ac:dyDescent="0.2">
      <c r="K984" s="60"/>
      <c r="L984" s="61"/>
    </row>
    <row r="985" spans="11:12" x14ac:dyDescent="0.2">
      <c r="K985" s="60"/>
      <c r="L985" s="61"/>
    </row>
    <row r="986" spans="11:12" x14ac:dyDescent="0.2">
      <c r="K986" s="60"/>
      <c r="L986" s="61"/>
    </row>
    <row r="987" spans="11:12" x14ac:dyDescent="0.2">
      <c r="K987" s="60"/>
      <c r="L987" s="61"/>
    </row>
    <row r="988" spans="11:12" x14ac:dyDescent="0.2">
      <c r="K988" s="60"/>
      <c r="L988" s="61"/>
    </row>
    <row r="989" spans="11:12" x14ac:dyDescent="0.2">
      <c r="K989" s="60"/>
      <c r="L989" s="61"/>
    </row>
    <row r="990" spans="11:12" x14ac:dyDescent="0.2">
      <c r="K990" s="60"/>
      <c r="L990" s="61"/>
    </row>
    <row r="991" spans="11:12" x14ac:dyDescent="0.2">
      <c r="K991" s="60"/>
      <c r="L991" s="61"/>
    </row>
    <row r="992" spans="11:12" x14ac:dyDescent="0.2">
      <c r="K992" s="60"/>
      <c r="L992" s="61"/>
    </row>
    <row r="993" spans="11:12" x14ac:dyDescent="0.2">
      <c r="K993" s="60"/>
      <c r="L993" s="61"/>
    </row>
    <row r="994" spans="11:12" x14ac:dyDescent="0.2">
      <c r="K994" s="60"/>
      <c r="L994" s="61"/>
    </row>
    <row r="995" spans="11:12" x14ac:dyDescent="0.2">
      <c r="K995" s="60"/>
      <c r="L995" s="61"/>
    </row>
    <row r="996" spans="11:12" x14ac:dyDescent="0.2">
      <c r="K996" s="60"/>
      <c r="L996" s="61"/>
    </row>
    <row r="997" spans="11:12" x14ac:dyDescent="0.2">
      <c r="K997" s="60"/>
      <c r="L997" s="61"/>
    </row>
    <row r="998" spans="11:12" x14ac:dyDescent="0.2">
      <c r="K998" s="60"/>
      <c r="L998" s="61"/>
    </row>
    <row r="999" spans="11:12" x14ac:dyDescent="0.2">
      <c r="K999" s="60"/>
      <c r="L999" s="61"/>
    </row>
    <row r="1000" spans="11:12" x14ac:dyDescent="0.2">
      <c r="K1000" s="60"/>
      <c r="L1000" s="61"/>
    </row>
    <row r="1001" spans="11:12" x14ac:dyDescent="0.2">
      <c r="K1001" s="60"/>
      <c r="L1001" s="61"/>
    </row>
    <row r="1002" spans="11:12" x14ac:dyDescent="0.2">
      <c r="K1002" s="60"/>
      <c r="L1002" s="61"/>
    </row>
    <row r="1003" spans="11:12" x14ac:dyDescent="0.2">
      <c r="K1003" s="60"/>
      <c r="L1003" s="61"/>
    </row>
    <row r="1004" spans="11:12" x14ac:dyDescent="0.2">
      <c r="K1004" s="60"/>
      <c r="L1004" s="61"/>
    </row>
    <row r="1005" spans="11:12" x14ac:dyDescent="0.2">
      <c r="K1005" s="60"/>
      <c r="L1005" s="61"/>
    </row>
    <row r="1006" spans="11:12" x14ac:dyDescent="0.2">
      <c r="K1006" s="60"/>
      <c r="L1006" s="61"/>
    </row>
    <row r="1007" spans="11:12" x14ac:dyDescent="0.2">
      <c r="K1007" s="60"/>
      <c r="L1007" s="61"/>
    </row>
    <row r="1008" spans="11:12" x14ac:dyDescent="0.2">
      <c r="K1008" s="60"/>
      <c r="L1008" s="61"/>
    </row>
    <row r="1009" spans="11:12" x14ac:dyDescent="0.2">
      <c r="K1009" s="60"/>
      <c r="L1009" s="61"/>
    </row>
    <row r="1010" spans="11:12" x14ac:dyDescent="0.2">
      <c r="K1010" s="60"/>
      <c r="L1010" s="61"/>
    </row>
    <row r="1011" spans="11:12" x14ac:dyDescent="0.2">
      <c r="K1011" s="60"/>
      <c r="L1011" s="61"/>
    </row>
    <row r="1012" spans="11:12" x14ac:dyDescent="0.2">
      <c r="K1012" s="60"/>
      <c r="L1012" s="61"/>
    </row>
    <row r="1013" spans="11:12" x14ac:dyDescent="0.2">
      <c r="K1013" s="60"/>
      <c r="L1013" s="61"/>
    </row>
    <row r="1014" spans="11:12" x14ac:dyDescent="0.2">
      <c r="K1014" s="60"/>
      <c r="L1014" s="61"/>
    </row>
    <row r="1015" spans="11:12" x14ac:dyDescent="0.2">
      <c r="K1015" s="60"/>
      <c r="L1015" s="61"/>
    </row>
    <row r="1016" spans="11:12" x14ac:dyDescent="0.2">
      <c r="K1016" s="60"/>
      <c r="L1016" s="61"/>
    </row>
    <row r="1017" spans="11:12" x14ac:dyDescent="0.2">
      <c r="K1017" s="60"/>
      <c r="L1017" s="61"/>
    </row>
    <row r="1018" spans="11:12" x14ac:dyDescent="0.2">
      <c r="K1018" s="60"/>
      <c r="L1018" s="61"/>
    </row>
    <row r="1019" spans="11:12" x14ac:dyDescent="0.2">
      <c r="K1019" s="60"/>
      <c r="L1019" s="61"/>
    </row>
    <row r="1020" spans="11:12" x14ac:dyDescent="0.2">
      <c r="K1020" s="60"/>
      <c r="L1020" s="61"/>
    </row>
    <row r="1021" spans="11:12" x14ac:dyDescent="0.2">
      <c r="K1021" s="60"/>
      <c r="L1021" s="61"/>
    </row>
    <row r="1022" spans="11:12" x14ac:dyDescent="0.2">
      <c r="K1022" s="60"/>
      <c r="L1022" s="61"/>
    </row>
    <row r="1023" spans="11:12" x14ac:dyDescent="0.2">
      <c r="K1023" s="60"/>
      <c r="L1023" s="61"/>
    </row>
    <row r="1024" spans="11:12" x14ac:dyDescent="0.2">
      <c r="K1024" s="60"/>
      <c r="L1024" s="61"/>
    </row>
    <row r="1025" spans="11:12" x14ac:dyDescent="0.2">
      <c r="K1025" s="60"/>
      <c r="L1025" s="61"/>
    </row>
    <row r="1026" spans="11:12" x14ac:dyDescent="0.2">
      <c r="K1026" s="60"/>
      <c r="L1026" s="61"/>
    </row>
    <row r="1027" spans="11:12" x14ac:dyDescent="0.2">
      <c r="K1027" s="60"/>
      <c r="L1027" s="61"/>
    </row>
    <row r="1028" spans="11:12" x14ac:dyDescent="0.2">
      <c r="K1028" s="60"/>
      <c r="L1028" s="61"/>
    </row>
    <row r="1029" spans="11:12" x14ac:dyDescent="0.2">
      <c r="K1029" s="60"/>
      <c r="L1029" s="61"/>
    </row>
    <row r="1030" spans="11:12" x14ac:dyDescent="0.2">
      <c r="K1030" s="60"/>
      <c r="L1030" s="61"/>
    </row>
    <row r="1031" spans="11:12" x14ac:dyDescent="0.2">
      <c r="K1031" s="60"/>
      <c r="L1031" s="61"/>
    </row>
    <row r="1032" spans="11:12" x14ac:dyDescent="0.2">
      <c r="K1032" s="60"/>
      <c r="L1032" s="61"/>
    </row>
    <row r="1033" spans="11:12" x14ac:dyDescent="0.2">
      <c r="K1033" s="60"/>
      <c r="L1033" s="61"/>
    </row>
    <row r="1034" spans="11:12" x14ac:dyDescent="0.2">
      <c r="K1034" s="60"/>
      <c r="L1034" s="61"/>
    </row>
    <row r="1035" spans="11:12" x14ac:dyDescent="0.2">
      <c r="K1035" s="60"/>
      <c r="L1035" s="61"/>
    </row>
    <row r="1036" spans="11:12" x14ac:dyDescent="0.2">
      <c r="K1036" s="60"/>
      <c r="L1036" s="61"/>
    </row>
    <row r="1037" spans="11:12" x14ac:dyDescent="0.2">
      <c r="K1037" s="60"/>
      <c r="L1037" s="61"/>
    </row>
    <row r="1038" spans="11:12" x14ac:dyDescent="0.2">
      <c r="K1038" s="60"/>
      <c r="L1038" s="61"/>
    </row>
    <row r="1039" spans="11:12" x14ac:dyDescent="0.2">
      <c r="K1039" s="60"/>
      <c r="L1039" s="61"/>
    </row>
    <row r="1040" spans="11:12" x14ac:dyDescent="0.2">
      <c r="K1040" s="60"/>
      <c r="L1040" s="61"/>
    </row>
    <row r="1041" spans="11:12" x14ac:dyDescent="0.2">
      <c r="K1041" s="60"/>
      <c r="L1041" s="61"/>
    </row>
    <row r="1042" spans="11:12" x14ac:dyDescent="0.2">
      <c r="K1042" s="60"/>
      <c r="L1042" s="61"/>
    </row>
    <row r="1043" spans="11:12" x14ac:dyDescent="0.2">
      <c r="K1043" s="60"/>
      <c r="L1043" s="61"/>
    </row>
    <row r="1044" spans="11:12" x14ac:dyDescent="0.2">
      <c r="K1044" s="60"/>
      <c r="L1044" s="61"/>
    </row>
    <row r="1045" spans="11:12" x14ac:dyDescent="0.2">
      <c r="K1045" s="60"/>
      <c r="L1045" s="61"/>
    </row>
    <row r="1046" spans="11:12" x14ac:dyDescent="0.2">
      <c r="K1046" s="60"/>
      <c r="L1046" s="61"/>
    </row>
    <row r="1047" spans="11:12" x14ac:dyDescent="0.2">
      <c r="K1047" s="60"/>
      <c r="L1047" s="61"/>
    </row>
    <row r="1048" spans="11:12" x14ac:dyDescent="0.2">
      <c r="K1048" s="60"/>
      <c r="L1048" s="61"/>
    </row>
    <row r="1049" spans="11:12" x14ac:dyDescent="0.2">
      <c r="K1049" s="60"/>
      <c r="L1049" s="61"/>
    </row>
    <row r="1050" spans="11:12" x14ac:dyDescent="0.2">
      <c r="K1050" s="60"/>
      <c r="L1050" s="61"/>
    </row>
    <row r="1051" spans="11:12" x14ac:dyDescent="0.2">
      <c r="K1051" s="60"/>
      <c r="L1051" s="61"/>
    </row>
    <row r="1052" spans="11:12" x14ac:dyDescent="0.2">
      <c r="K1052" s="60"/>
      <c r="L1052" s="61"/>
    </row>
    <row r="1053" spans="11:12" x14ac:dyDescent="0.2">
      <c r="K1053" s="60"/>
      <c r="L1053" s="61"/>
    </row>
    <row r="1054" spans="11:12" x14ac:dyDescent="0.2">
      <c r="K1054" s="60"/>
      <c r="L1054" s="61"/>
    </row>
    <row r="1055" spans="11:12" x14ac:dyDescent="0.2">
      <c r="K1055" s="60"/>
      <c r="L1055" s="61"/>
    </row>
    <row r="1056" spans="11:12" x14ac:dyDescent="0.2">
      <c r="K1056" s="60"/>
      <c r="L1056" s="61"/>
    </row>
    <row r="1057" spans="11:12" x14ac:dyDescent="0.2">
      <c r="K1057" s="60"/>
      <c r="L1057" s="61"/>
    </row>
    <row r="1058" spans="11:12" x14ac:dyDescent="0.2">
      <c r="K1058" s="60"/>
      <c r="L1058" s="61"/>
    </row>
    <row r="1059" spans="11:12" x14ac:dyDescent="0.2">
      <c r="K1059" s="60"/>
      <c r="L1059" s="61"/>
    </row>
    <row r="1060" spans="11:12" x14ac:dyDescent="0.2">
      <c r="K1060" s="60"/>
      <c r="L1060" s="61"/>
    </row>
    <row r="1061" spans="11:12" x14ac:dyDescent="0.2">
      <c r="K1061" s="60"/>
      <c r="L1061" s="61"/>
    </row>
    <row r="1062" spans="11:12" x14ac:dyDescent="0.2">
      <c r="K1062" s="60"/>
      <c r="L1062" s="61"/>
    </row>
    <row r="1063" spans="11:12" x14ac:dyDescent="0.2">
      <c r="K1063" s="60"/>
      <c r="L1063" s="61"/>
    </row>
    <row r="1064" spans="11:12" x14ac:dyDescent="0.2">
      <c r="K1064" s="60"/>
      <c r="L1064" s="61"/>
    </row>
    <row r="1065" spans="11:12" x14ac:dyDescent="0.2">
      <c r="K1065" s="60"/>
      <c r="L1065" s="61"/>
    </row>
    <row r="1066" spans="11:12" x14ac:dyDescent="0.2">
      <c r="K1066" s="60"/>
      <c r="L1066" s="61"/>
    </row>
    <row r="1067" spans="11:12" x14ac:dyDescent="0.2">
      <c r="K1067" s="60"/>
      <c r="L1067" s="61"/>
    </row>
    <row r="1068" spans="11:12" x14ac:dyDescent="0.2">
      <c r="K1068" s="60"/>
      <c r="L1068" s="61"/>
    </row>
    <row r="1069" spans="11:12" x14ac:dyDescent="0.2">
      <c r="K1069" s="60"/>
      <c r="L1069" s="61"/>
    </row>
    <row r="1070" spans="11:12" x14ac:dyDescent="0.2">
      <c r="K1070" s="60"/>
      <c r="L1070" s="61"/>
    </row>
    <row r="1071" spans="11:12" x14ac:dyDescent="0.2">
      <c r="K1071" s="60"/>
      <c r="L1071" s="61"/>
    </row>
    <row r="1072" spans="11:12" x14ac:dyDescent="0.2">
      <c r="K1072" s="60"/>
      <c r="L1072" s="61"/>
    </row>
    <row r="1073" spans="11:12" x14ac:dyDescent="0.2">
      <c r="K1073" s="60"/>
      <c r="L1073" s="61"/>
    </row>
    <row r="1074" spans="11:12" x14ac:dyDescent="0.2">
      <c r="K1074" s="60"/>
      <c r="L1074" s="61"/>
    </row>
    <row r="1075" spans="11:12" x14ac:dyDescent="0.2">
      <c r="K1075" s="60"/>
      <c r="L1075" s="61"/>
    </row>
    <row r="1076" spans="11:12" x14ac:dyDescent="0.2">
      <c r="K1076" s="60"/>
      <c r="L1076" s="61"/>
    </row>
    <row r="1077" spans="11:12" x14ac:dyDescent="0.2">
      <c r="K1077" s="60"/>
      <c r="L1077" s="61"/>
    </row>
    <row r="1078" spans="11:12" x14ac:dyDescent="0.2">
      <c r="K1078" s="60"/>
      <c r="L1078" s="61"/>
    </row>
    <row r="1079" spans="11:12" x14ac:dyDescent="0.2">
      <c r="K1079" s="60"/>
      <c r="L1079" s="61"/>
    </row>
    <row r="1080" spans="11:12" x14ac:dyDescent="0.2">
      <c r="K1080" s="60"/>
      <c r="L1080" s="61"/>
    </row>
    <row r="1081" spans="11:12" x14ac:dyDescent="0.2">
      <c r="K1081" s="60"/>
      <c r="L1081" s="61"/>
    </row>
    <row r="1082" spans="11:12" x14ac:dyDescent="0.2">
      <c r="K1082" s="60"/>
      <c r="L1082" s="61"/>
    </row>
    <row r="1083" spans="11:12" x14ac:dyDescent="0.2">
      <c r="K1083" s="60"/>
      <c r="L1083" s="61"/>
    </row>
    <row r="1084" spans="11:12" x14ac:dyDescent="0.2">
      <c r="K1084" s="60"/>
      <c r="L1084" s="61"/>
    </row>
    <row r="1085" spans="11:12" x14ac:dyDescent="0.2">
      <c r="K1085" s="60"/>
      <c r="L1085" s="61"/>
    </row>
    <row r="1086" spans="11:12" x14ac:dyDescent="0.2">
      <c r="K1086" s="60"/>
      <c r="L1086" s="61"/>
    </row>
    <row r="1087" spans="11:12" x14ac:dyDescent="0.2">
      <c r="K1087" s="60"/>
      <c r="L1087" s="61"/>
    </row>
    <row r="1088" spans="11:12" x14ac:dyDescent="0.2">
      <c r="K1088" s="60"/>
      <c r="L1088" s="61"/>
    </row>
    <row r="1089" spans="11:12" x14ac:dyDescent="0.2">
      <c r="K1089" s="60"/>
      <c r="L1089" s="61"/>
    </row>
    <row r="1090" spans="11:12" x14ac:dyDescent="0.2">
      <c r="K1090" s="60"/>
      <c r="L1090" s="61"/>
    </row>
    <row r="1091" spans="11:12" x14ac:dyDescent="0.2">
      <c r="K1091" s="60"/>
      <c r="L1091" s="61"/>
    </row>
    <row r="1092" spans="11:12" x14ac:dyDescent="0.2">
      <c r="K1092" s="60"/>
      <c r="L1092" s="61"/>
    </row>
    <row r="1093" spans="11:12" x14ac:dyDescent="0.2">
      <c r="K1093" s="60"/>
      <c r="L1093" s="61"/>
    </row>
    <row r="1094" spans="11:12" x14ac:dyDescent="0.2">
      <c r="K1094" s="60"/>
      <c r="L1094" s="61"/>
    </row>
    <row r="1095" spans="11:12" x14ac:dyDescent="0.2">
      <c r="K1095" s="60"/>
      <c r="L1095" s="61"/>
    </row>
    <row r="1096" spans="11:12" x14ac:dyDescent="0.2">
      <c r="K1096" s="60"/>
      <c r="L1096" s="61"/>
    </row>
    <row r="1097" spans="11:12" x14ac:dyDescent="0.2">
      <c r="K1097" s="60"/>
      <c r="L1097" s="61"/>
    </row>
    <row r="1098" spans="11:12" x14ac:dyDescent="0.2">
      <c r="K1098" s="60"/>
      <c r="L1098" s="61"/>
    </row>
    <row r="1099" spans="11:12" x14ac:dyDescent="0.2">
      <c r="K1099" s="60"/>
      <c r="L1099" s="61"/>
    </row>
    <row r="1100" spans="11:12" x14ac:dyDescent="0.2">
      <c r="K1100" s="60"/>
      <c r="L1100" s="61"/>
    </row>
    <row r="1101" spans="11:12" x14ac:dyDescent="0.2">
      <c r="K1101" s="60"/>
      <c r="L1101" s="61"/>
    </row>
    <row r="1102" spans="11:12" x14ac:dyDescent="0.2">
      <c r="K1102" s="60"/>
      <c r="L1102" s="61"/>
    </row>
    <row r="1103" spans="11:12" x14ac:dyDescent="0.2">
      <c r="K1103" s="60"/>
      <c r="L1103" s="61"/>
    </row>
    <row r="1104" spans="11:12" x14ac:dyDescent="0.2">
      <c r="K1104" s="60"/>
      <c r="L1104" s="61"/>
    </row>
    <row r="1105" spans="11:12" x14ac:dyDescent="0.2">
      <c r="K1105" s="60"/>
      <c r="L1105" s="61"/>
    </row>
    <row r="1106" spans="11:12" x14ac:dyDescent="0.2">
      <c r="K1106" s="60"/>
      <c r="L1106" s="61"/>
    </row>
    <row r="1107" spans="11:12" x14ac:dyDescent="0.2">
      <c r="K1107" s="60"/>
      <c r="L1107" s="61"/>
    </row>
    <row r="1108" spans="11:12" x14ac:dyDescent="0.2">
      <c r="K1108" s="60"/>
      <c r="L1108" s="61"/>
    </row>
    <row r="1109" spans="11:12" x14ac:dyDescent="0.2">
      <c r="K1109" s="60"/>
      <c r="L1109" s="61"/>
    </row>
    <row r="1110" spans="11:12" x14ac:dyDescent="0.2">
      <c r="K1110" s="60"/>
      <c r="L1110" s="61"/>
    </row>
    <row r="1111" spans="11:12" x14ac:dyDescent="0.2">
      <c r="K1111" s="60"/>
      <c r="L1111" s="61"/>
    </row>
    <row r="1112" spans="11:12" x14ac:dyDescent="0.2">
      <c r="K1112" s="60"/>
      <c r="L1112" s="61"/>
    </row>
    <row r="1113" spans="11:12" x14ac:dyDescent="0.2">
      <c r="K1113" s="60"/>
      <c r="L1113" s="61"/>
    </row>
    <row r="1114" spans="11:12" x14ac:dyDescent="0.2">
      <c r="K1114" s="60"/>
      <c r="L1114" s="61"/>
    </row>
    <row r="1115" spans="11:12" x14ac:dyDescent="0.2">
      <c r="K1115" s="60"/>
      <c r="L1115" s="61"/>
    </row>
    <row r="1116" spans="11:12" x14ac:dyDescent="0.2">
      <c r="K1116" s="60"/>
      <c r="L1116" s="61"/>
    </row>
    <row r="1117" spans="11:12" x14ac:dyDescent="0.2">
      <c r="K1117" s="60"/>
      <c r="L1117" s="61"/>
    </row>
    <row r="1118" spans="11:12" x14ac:dyDescent="0.2">
      <c r="K1118" s="60"/>
      <c r="L1118" s="61"/>
    </row>
    <row r="1119" spans="11:12" x14ac:dyDescent="0.2">
      <c r="K1119" s="60"/>
      <c r="L1119" s="61"/>
    </row>
    <row r="1120" spans="11:12" x14ac:dyDescent="0.2">
      <c r="K1120" s="60"/>
      <c r="L1120" s="61"/>
    </row>
    <row r="1121" spans="11:12" x14ac:dyDescent="0.2">
      <c r="K1121" s="60"/>
      <c r="L1121" s="61"/>
    </row>
    <row r="1122" spans="11:12" x14ac:dyDescent="0.2">
      <c r="K1122" s="60"/>
      <c r="L1122" s="61"/>
    </row>
    <row r="1123" spans="11:12" x14ac:dyDescent="0.2">
      <c r="K1123" s="60"/>
      <c r="L1123" s="61"/>
    </row>
    <row r="1124" spans="11:12" x14ac:dyDescent="0.2">
      <c r="K1124" s="60"/>
      <c r="L1124" s="61"/>
    </row>
    <row r="1125" spans="11:12" x14ac:dyDescent="0.2">
      <c r="K1125" s="60"/>
      <c r="L1125" s="61"/>
    </row>
    <row r="1126" spans="11:12" x14ac:dyDescent="0.2">
      <c r="K1126" s="60"/>
      <c r="L1126" s="61"/>
    </row>
    <row r="1127" spans="11:12" x14ac:dyDescent="0.2">
      <c r="K1127" s="60"/>
      <c r="L1127" s="61"/>
    </row>
    <row r="1128" spans="11:12" x14ac:dyDescent="0.2">
      <c r="K1128" s="60"/>
      <c r="L1128" s="61"/>
    </row>
    <row r="1129" spans="11:12" x14ac:dyDescent="0.2">
      <c r="K1129" s="60"/>
      <c r="L1129" s="61"/>
    </row>
    <row r="1130" spans="11:12" x14ac:dyDescent="0.2">
      <c r="K1130" s="60"/>
      <c r="L1130" s="61"/>
    </row>
    <row r="1131" spans="11:12" x14ac:dyDescent="0.2">
      <c r="K1131" s="60"/>
      <c r="L1131" s="61"/>
    </row>
    <row r="1132" spans="11:12" x14ac:dyDescent="0.2">
      <c r="K1132" s="60"/>
      <c r="L1132" s="61"/>
    </row>
    <row r="1133" spans="11:12" x14ac:dyDescent="0.2">
      <c r="K1133" s="60"/>
      <c r="L1133" s="61"/>
    </row>
    <row r="1134" spans="11:12" x14ac:dyDescent="0.2">
      <c r="K1134" s="60"/>
      <c r="L1134" s="61"/>
    </row>
    <row r="1135" spans="11:12" x14ac:dyDescent="0.2">
      <c r="K1135" s="60"/>
      <c r="L1135" s="61"/>
    </row>
    <row r="1136" spans="11:12" x14ac:dyDescent="0.2">
      <c r="K1136" s="60"/>
      <c r="L1136" s="61"/>
    </row>
    <row r="1137" spans="11:12" x14ac:dyDescent="0.2">
      <c r="K1137" s="60"/>
      <c r="L1137" s="61"/>
    </row>
    <row r="1138" spans="11:12" x14ac:dyDescent="0.2">
      <c r="K1138" s="60"/>
      <c r="L1138" s="61"/>
    </row>
    <row r="1139" spans="11:12" x14ac:dyDescent="0.2">
      <c r="K1139" s="60"/>
      <c r="L1139" s="61"/>
    </row>
    <row r="1140" spans="11:12" x14ac:dyDescent="0.2">
      <c r="K1140" s="60"/>
      <c r="L1140" s="61"/>
    </row>
    <row r="1141" spans="11:12" x14ac:dyDescent="0.2">
      <c r="K1141" s="60"/>
      <c r="L1141" s="61"/>
    </row>
    <row r="1142" spans="11:12" x14ac:dyDescent="0.2">
      <c r="K1142" s="60"/>
      <c r="L1142" s="61"/>
    </row>
    <row r="1143" spans="11:12" x14ac:dyDescent="0.2">
      <c r="K1143" s="60"/>
      <c r="L1143" s="61"/>
    </row>
    <row r="1144" spans="11:12" x14ac:dyDescent="0.2">
      <c r="K1144" s="60"/>
      <c r="L1144" s="61"/>
    </row>
    <row r="1145" spans="11:12" x14ac:dyDescent="0.2">
      <c r="K1145" s="60"/>
      <c r="L1145" s="61"/>
    </row>
    <row r="1146" spans="11:12" x14ac:dyDescent="0.2">
      <c r="K1146" s="60"/>
      <c r="L1146" s="61"/>
    </row>
    <row r="1147" spans="11:12" x14ac:dyDescent="0.2">
      <c r="K1147" s="60"/>
      <c r="L1147" s="61"/>
    </row>
    <row r="1148" spans="11:12" x14ac:dyDescent="0.2">
      <c r="K1148" s="60"/>
      <c r="L1148" s="61"/>
    </row>
    <row r="1149" spans="11:12" x14ac:dyDescent="0.2">
      <c r="K1149" s="60"/>
      <c r="L1149" s="61"/>
    </row>
    <row r="1150" spans="11:12" x14ac:dyDescent="0.2">
      <c r="K1150" s="60"/>
      <c r="L1150" s="61"/>
    </row>
    <row r="1151" spans="11:12" x14ac:dyDescent="0.2">
      <c r="K1151" s="60"/>
      <c r="L1151" s="61"/>
    </row>
    <row r="1152" spans="11:12" x14ac:dyDescent="0.2">
      <c r="K1152" s="60"/>
      <c r="L1152" s="61"/>
    </row>
    <row r="1153" spans="11:12" x14ac:dyDescent="0.2">
      <c r="K1153" s="60"/>
      <c r="L1153" s="61"/>
    </row>
    <row r="1154" spans="11:12" x14ac:dyDescent="0.2">
      <c r="K1154" s="60"/>
      <c r="L1154" s="61"/>
    </row>
    <row r="1155" spans="11:12" x14ac:dyDescent="0.2">
      <c r="K1155" s="60"/>
      <c r="L1155" s="61"/>
    </row>
    <row r="1156" spans="11:12" x14ac:dyDescent="0.2">
      <c r="K1156" s="60"/>
      <c r="L1156" s="61"/>
    </row>
    <row r="1157" spans="11:12" x14ac:dyDescent="0.2">
      <c r="K1157" s="60"/>
      <c r="L1157" s="61"/>
    </row>
    <row r="1158" spans="11:12" x14ac:dyDescent="0.2">
      <c r="K1158" s="60"/>
      <c r="L1158" s="61"/>
    </row>
    <row r="1159" spans="11:12" x14ac:dyDescent="0.2">
      <c r="K1159" s="60"/>
      <c r="L1159" s="61"/>
    </row>
    <row r="1160" spans="11:12" x14ac:dyDescent="0.2">
      <c r="K1160" s="60"/>
      <c r="L1160" s="61"/>
    </row>
    <row r="1161" spans="11:12" x14ac:dyDescent="0.2">
      <c r="K1161" s="60"/>
      <c r="L1161" s="61"/>
    </row>
    <row r="1162" spans="11:12" x14ac:dyDescent="0.2">
      <c r="K1162" s="60"/>
      <c r="L1162" s="61"/>
    </row>
    <row r="1163" spans="11:12" x14ac:dyDescent="0.2">
      <c r="K1163" s="60"/>
      <c r="L1163" s="61"/>
    </row>
    <row r="1164" spans="11:12" x14ac:dyDescent="0.2">
      <c r="K1164" s="60"/>
      <c r="L1164" s="61"/>
    </row>
    <row r="1165" spans="11:12" x14ac:dyDescent="0.2">
      <c r="K1165" s="60"/>
      <c r="L1165" s="61"/>
    </row>
    <row r="1166" spans="11:12" x14ac:dyDescent="0.2">
      <c r="K1166" s="60"/>
      <c r="L1166" s="61"/>
    </row>
    <row r="1167" spans="11:12" x14ac:dyDescent="0.2">
      <c r="K1167" s="60"/>
      <c r="L1167" s="61"/>
    </row>
    <row r="1168" spans="11:12" x14ac:dyDescent="0.2">
      <c r="K1168" s="60"/>
      <c r="L1168" s="61"/>
    </row>
    <row r="1169" spans="11:12" x14ac:dyDescent="0.2">
      <c r="K1169" s="60"/>
      <c r="L1169" s="61"/>
    </row>
    <row r="1170" spans="11:12" x14ac:dyDescent="0.2">
      <c r="K1170" s="60"/>
      <c r="L1170" s="61"/>
    </row>
    <row r="1171" spans="11:12" x14ac:dyDescent="0.2">
      <c r="K1171" s="60"/>
      <c r="L1171" s="61"/>
    </row>
    <row r="1172" spans="11:12" x14ac:dyDescent="0.2">
      <c r="K1172" s="60"/>
      <c r="L1172" s="61"/>
    </row>
    <row r="1173" spans="11:12" x14ac:dyDescent="0.2">
      <c r="K1173" s="60"/>
      <c r="L1173" s="61"/>
    </row>
    <row r="1174" spans="11:12" x14ac:dyDescent="0.2">
      <c r="K1174" s="60"/>
      <c r="L1174" s="61"/>
    </row>
    <row r="1175" spans="11:12" x14ac:dyDescent="0.2">
      <c r="K1175" s="60"/>
      <c r="L1175" s="61"/>
    </row>
    <row r="1176" spans="11:12" x14ac:dyDescent="0.2">
      <c r="K1176" s="60"/>
      <c r="L1176" s="61"/>
    </row>
    <row r="1177" spans="11:12" x14ac:dyDescent="0.2">
      <c r="K1177" s="60"/>
      <c r="L1177" s="61"/>
    </row>
    <row r="1178" spans="11:12" x14ac:dyDescent="0.2">
      <c r="K1178" s="60"/>
      <c r="L1178" s="61"/>
    </row>
    <row r="1179" spans="11:12" x14ac:dyDescent="0.2">
      <c r="K1179" s="60"/>
      <c r="L1179" s="61"/>
    </row>
    <row r="1180" spans="11:12" x14ac:dyDescent="0.2">
      <c r="K1180" s="60"/>
      <c r="L1180" s="61"/>
    </row>
    <row r="1181" spans="11:12" x14ac:dyDescent="0.2">
      <c r="K1181" s="60"/>
      <c r="L1181" s="61"/>
    </row>
    <row r="1182" spans="11:12" x14ac:dyDescent="0.2">
      <c r="K1182" s="60"/>
      <c r="L1182" s="61"/>
    </row>
    <row r="1183" spans="11:12" x14ac:dyDescent="0.2">
      <c r="K1183" s="60"/>
      <c r="L1183" s="61"/>
    </row>
    <row r="1184" spans="11:12" x14ac:dyDescent="0.2">
      <c r="K1184" s="60"/>
      <c r="L1184" s="61"/>
    </row>
    <row r="1185" spans="11:12" x14ac:dyDescent="0.2">
      <c r="K1185" s="60"/>
      <c r="L1185" s="61"/>
    </row>
    <row r="1186" spans="11:12" x14ac:dyDescent="0.2">
      <c r="K1186" s="60"/>
      <c r="L1186" s="61"/>
    </row>
    <row r="1187" spans="11:12" x14ac:dyDescent="0.2">
      <c r="K1187" s="60"/>
      <c r="L1187" s="61"/>
    </row>
    <row r="1188" spans="11:12" x14ac:dyDescent="0.2">
      <c r="K1188" s="60"/>
      <c r="L1188" s="61"/>
    </row>
    <row r="1189" spans="11:12" x14ac:dyDescent="0.2">
      <c r="K1189" s="60"/>
      <c r="L1189" s="61"/>
    </row>
    <row r="1190" spans="11:12" x14ac:dyDescent="0.2">
      <c r="K1190" s="60"/>
      <c r="L1190" s="61"/>
    </row>
    <row r="1191" spans="11:12" x14ac:dyDescent="0.2">
      <c r="K1191" s="60"/>
      <c r="L1191" s="61"/>
    </row>
    <row r="1192" spans="11:12" x14ac:dyDescent="0.2">
      <c r="K1192" s="60"/>
      <c r="L1192" s="61"/>
    </row>
    <row r="1193" spans="11:12" x14ac:dyDescent="0.2">
      <c r="K1193" s="60"/>
      <c r="L1193" s="61"/>
    </row>
    <row r="1194" spans="11:12" x14ac:dyDescent="0.2">
      <c r="K1194" s="60"/>
      <c r="L1194" s="61"/>
    </row>
    <row r="1195" spans="11:12" x14ac:dyDescent="0.2">
      <c r="K1195" s="60"/>
      <c r="L1195" s="61"/>
    </row>
    <row r="1196" spans="11:12" x14ac:dyDescent="0.2">
      <c r="K1196" s="60"/>
      <c r="L1196" s="61"/>
    </row>
    <row r="1197" spans="11:12" x14ac:dyDescent="0.2">
      <c r="K1197" s="60"/>
      <c r="L1197" s="61"/>
    </row>
    <row r="1198" spans="11:12" x14ac:dyDescent="0.2">
      <c r="K1198" s="60"/>
      <c r="L1198" s="61"/>
    </row>
    <row r="1199" spans="11:12" x14ac:dyDescent="0.2">
      <c r="K1199" s="60"/>
      <c r="L1199" s="61"/>
    </row>
    <row r="1200" spans="11:12" x14ac:dyDescent="0.2">
      <c r="K1200" s="60"/>
      <c r="L1200" s="61"/>
    </row>
    <row r="1201" spans="11:12" x14ac:dyDescent="0.2">
      <c r="K1201" s="60"/>
      <c r="L1201" s="61"/>
    </row>
    <row r="1202" spans="11:12" x14ac:dyDescent="0.2">
      <c r="K1202" s="60"/>
      <c r="L1202" s="61"/>
    </row>
    <row r="1203" spans="11:12" x14ac:dyDescent="0.2">
      <c r="K1203" s="60"/>
      <c r="L1203" s="61"/>
    </row>
    <row r="1204" spans="11:12" x14ac:dyDescent="0.2">
      <c r="K1204" s="60"/>
      <c r="L1204" s="61"/>
    </row>
    <row r="1205" spans="11:12" x14ac:dyDescent="0.2">
      <c r="K1205" s="60"/>
      <c r="L1205" s="61"/>
    </row>
    <row r="1206" spans="11:12" x14ac:dyDescent="0.2">
      <c r="K1206" s="60"/>
      <c r="L1206" s="61"/>
    </row>
    <row r="1207" spans="11:12" x14ac:dyDescent="0.2">
      <c r="K1207" s="60"/>
      <c r="L1207" s="61"/>
    </row>
    <row r="1208" spans="11:12" x14ac:dyDescent="0.2">
      <c r="K1208" s="60"/>
      <c r="L1208" s="61"/>
    </row>
    <row r="1209" spans="11:12" x14ac:dyDescent="0.2">
      <c r="K1209" s="60"/>
      <c r="L1209" s="61"/>
    </row>
    <row r="1210" spans="11:12" x14ac:dyDescent="0.2">
      <c r="K1210" s="60"/>
      <c r="L1210" s="61"/>
    </row>
    <row r="1211" spans="11:12" x14ac:dyDescent="0.2">
      <c r="K1211" s="60"/>
      <c r="L1211" s="61"/>
    </row>
    <row r="1212" spans="11:12" x14ac:dyDescent="0.2">
      <c r="K1212" s="60"/>
      <c r="L1212" s="61"/>
    </row>
    <row r="1213" spans="11:12" x14ac:dyDescent="0.2">
      <c r="K1213" s="60"/>
      <c r="L1213" s="61"/>
    </row>
    <row r="1214" spans="11:12" x14ac:dyDescent="0.2">
      <c r="K1214" s="60"/>
      <c r="L1214" s="61"/>
    </row>
    <row r="1215" spans="11:12" x14ac:dyDescent="0.2">
      <c r="K1215" s="60"/>
      <c r="L1215" s="61"/>
    </row>
    <row r="1216" spans="11:12" x14ac:dyDescent="0.2">
      <c r="K1216" s="60"/>
      <c r="L1216" s="61"/>
    </row>
    <row r="1217" spans="11:12" x14ac:dyDescent="0.2">
      <c r="K1217" s="60"/>
      <c r="L1217" s="61"/>
    </row>
    <row r="1218" spans="11:12" x14ac:dyDescent="0.2">
      <c r="K1218" s="60"/>
      <c r="L1218" s="61"/>
    </row>
    <row r="1219" spans="11:12" x14ac:dyDescent="0.2">
      <c r="K1219" s="60"/>
      <c r="L1219" s="61"/>
    </row>
    <row r="1220" spans="11:12" x14ac:dyDescent="0.2">
      <c r="K1220" s="60"/>
      <c r="L1220" s="61"/>
    </row>
    <row r="1221" spans="11:12" x14ac:dyDescent="0.2">
      <c r="K1221" s="60"/>
      <c r="L1221" s="61"/>
    </row>
    <row r="1222" spans="11:12" x14ac:dyDescent="0.2">
      <c r="K1222" s="60"/>
      <c r="L1222" s="61"/>
    </row>
    <row r="1223" spans="11:12" x14ac:dyDescent="0.2">
      <c r="K1223" s="60"/>
      <c r="L1223" s="61"/>
    </row>
    <row r="1224" spans="11:12" x14ac:dyDescent="0.2">
      <c r="K1224" s="60"/>
      <c r="L1224" s="61"/>
    </row>
    <row r="1225" spans="11:12" x14ac:dyDescent="0.2">
      <c r="K1225" s="60"/>
      <c r="L1225" s="61"/>
    </row>
    <row r="1226" spans="11:12" x14ac:dyDescent="0.2">
      <c r="K1226" s="60"/>
      <c r="L1226" s="61"/>
    </row>
    <row r="1227" spans="11:12" x14ac:dyDescent="0.2">
      <c r="K1227" s="60"/>
      <c r="L1227" s="61"/>
    </row>
    <row r="1228" spans="11:12" x14ac:dyDescent="0.2">
      <c r="K1228" s="60"/>
      <c r="L1228" s="61"/>
    </row>
    <row r="1229" spans="11:12" x14ac:dyDescent="0.2">
      <c r="K1229" s="60"/>
      <c r="L1229" s="61"/>
    </row>
    <row r="1230" spans="11:12" x14ac:dyDescent="0.2">
      <c r="K1230" s="60"/>
      <c r="L1230" s="61"/>
    </row>
    <row r="1231" spans="11:12" x14ac:dyDescent="0.2">
      <c r="K1231" s="60"/>
      <c r="L1231" s="61"/>
    </row>
    <row r="1232" spans="11:12" x14ac:dyDescent="0.2">
      <c r="K1232" s="60"/>
      <c r="L1232" s="61"/>
    </row>
    <row r="1233" spans="11:12" x14ac:dyDescent="0.2">
      <c r="K1233" s="60"/>
      <c r="L1233" s="61"/>
    </row>
    <row r="1234" spans="11:12" x14ac:dyDescent="0.2">
      <c r="K1234" s="60"/>
      <c r="L1234" s="61"/>
    </row>
    <row r="1235" spans="11:12" x14ac:dyDescent="0.2">
      <c r="K1235" s="60"/>
      <c r="L1235" s="61"/>
    </row>
    <row r="1236" spans="11:12" x14ac:dyDescent="0.2">
      <c r="K1236" s="60"/>
      <c r="L1236" s="61"/>
    </row>
    <row r="1237" spans="11:12" x14ac:dyDescent="0.2">
      <c r="K1237" s="60"/>
      <c r="L1237" s="61"/>
    </row>
    <row r="1238" spans="11:12" x14ac:dyDescent="0.2">
      <c r="K1238" s="60"/>
      <c r="L1238" s="61"/>
    </row>
    <row r="1239" spans="11:12" x14ac:dyDescent="0.2">
      <c r="K1239" s="60"/>
      <c r="L1239" s="61"/>
    </row>
    <row r="1240" spans="11:12" x14ac:dyDescent="0.2">
      <c r="K1240" s="60"/>
      <c r="L1240" s="61"/>
    </row>
    <row r="1241" spans="11:12" x14ac:dyDescent="0.2">
      <c r="K1241" s="60"/>
      <c r="L1241" s="61"/>
    </row>
    <row r="1242" spans="11:12" x14ac:dyDescent="0.2">
      <c r="K1242" s="60"/>
      <c r="L1242" s="61"/>
    </row>
    <row r="1243" spans="11:12" x14ac:dyDescent="0.2">
      <c r="K1243" s="60"/>
      <c r="L1243" s="61"/>
    </row>
    <row r="1244" spans="11:12" x14ac:dyDescent="0.2">
      <c r="K1244" s="60"/>
      <c r="L1244" s="61"/>
    </row>
    <row r="1245" spans="11:12" x14ac:dyDescent="0.2">
      <c r="K1245" s="60"/>
      <c r="L1245" s="61"/>
    </row>
    <row r="1246" spans="11:12" x14ac:dyDescent="0.2">
      <c r="K1246" s="60"/>
      <c r="L1246" s="61"/>
    </row>
    <row r="1247" spans="11:12" x14ac:dyDescent="0.2">
      <c r="K1247" s="60"/>
      <c r="L1247" s="61"/>
    </row>
    <row r="1248" spans="11:12" x14ac:dyDescent="0.2">
      <c r="K1248" s="60"/>
      <c r="L1248" s="61"/>
    </row>
    <row r="1249" spans="11:12" x14ac:dyDescent="0.2">
      <c r="K1249" s="60"/>
      <c r="L1249" s="61"/>
    </row>
    <row r="1250" spans="11:12" x14ac:dyDescent="0.2">
      <c r="K1250" s="60"/>
      <c r="L1250" s="61"/>
    </row>
    <row r="1251" spans="11:12" x14ac:dyDescent="0.2">
      <c r="K1251" s="60"/>
      <c r="L1251" s="61"/>
    </row>
    <row r="1252" spans="11:12" x14ac:dyDescent="0.2">
      <c r="K1252" s="60"/>
      <c r="L1252" s="61"/>
    </row>
    <row r="1253" spans="11:12" x14ac:dyDescent="0.2">
      <c r="K1253" s="60"/>
      <c r="L1253" s="61"/>
    </row>
    <row r="1254" spans="11:12" x14ac:dyDescent="0.2">
      <c r="K1254" s="60"/>
      <c r="L1254" s="61"/>
    </row>
    <row r="1255" spans="11:12" x14ac:dyDescent="0.2">
      <c r="K1255" s="60"/>
      <c r="L1255" s="61"/>
    </row>
    <row r="1256" spans="11:12" x14ac:dyDescent="0.2">
      <c r="K1256" s="60"/>
      <c r="L1256" s="61"/>
    </row>
    <row r="1257" spans="11:12" x14ac:dyDescent="0.2">
      <c r="K1257" s="60"/>
      <c r="L1257" s="61"/>
    </row>
    <row r="1258" spans="11:12" x14ac:dyDescent="0.2">
      <c r="K1258" s="60"/>
      <c r="L1258" s="61"/>
    </row>
    <row r="1259" spans="11:12" x14ac:dyDescent="0.2">
      <c r="K1259" s="60"/>
      <c r="L1259" s="61"/>
    </row>
    <row r="1260" spans="11:12" x14ac:dyDescent="0.2">
      <c r="K1260" s="60"/>
      <c r="L1260" s="61"/>
    </row>
    <row r="1261" spans="11:12" x14ac:dyDescent="0.2">
      <c r="K1261" s="60"/>
      <c r="L1261" s="61"/>
    </row>
    <row r="1262" spans="11:12" x14ac:dyDescent="0.2">
      <c r="K1262" s="60"/>
      <c r="L1262" s="61"/>
    </row>
    <row r="1263" spans="11:12" x14ac:dyDescent="0.2">
      <c r="K1263" s="60"/>
      <c r="L1263" s="61"/>
    </row>
    <row r="1264" spans="11:12" x14ac:dyDescent="0.2">
      <c r="K1264" s="60"/>
      <c r="L1264" s="61"/>
    </row>
    <row r="1265" spans="11:12" x14ac:dyDescent="0.2">
      <c r="K1265" s="60"/>
      <c r="L1265" s="61"/>
    </row>
    <row r="1266" spans="11:12" x14ac:dyDescent="0.2">
      <c r="K1266" s="60"/>
      <c r="L1266" s="61"/>
    </row>
    <row r="1267" spans="11:12" x14ac:dyDescent="0.2">
      <c r="K1267" s="60"/>
      <c r="L1267" s="61"/>
    </row>
    <row r="1268" spans="11:12" x14ac:dyDescent="0.2">
      <c r="K1268" s="60"/>
      <c r="L1268" s="61"/>
    </row>
    <row r="1269" spans="11:12" x14ac:dyDescent="0.2">
      <c r="K1269" s="60"/>
      <c r="L1269" s="61"/>
    </row>
    <row r="1270" spans="11:12" x14ac:dyDescent="0.2">
      <c r="K1270" s="60"/>
      <c r="L1270" s="61"/>
    </row>
    <row r="1271" spans="11:12" x14ac:dyDescent="0.2">
      <c r="K1271" s="60"/>
      <c r="L1271" s="61"/>
    </row>
    <row r="1272" spans="11:12" x14ac:dyDescent="0.2">
      <c r="K1272" s="60"/>
      <c r="L1272" s="61"/>
    </row>
    <row r="1273" spans="11:12" x14ac:dyDescent="0.2">
      <c r="K1273" s="60"/>
      <c r="L1273" s="61"/>
    </row>
    <row r="1274" spans="11:12" x14ac:dyDescent="0.2">
      <c r="K1274" s="60"/>
      <c r="L1274" s="61"/>
    </row>
    <row r="1275" spans="11:12" x14ac:dyDescent="0.2">
      <c r="K1275" s="60"/>
      <c r="L1275" s="61"/>
    </row>
    <row r="1276" spans="11:12" x14ac:dyDescent="0.2">
      <c r="K1276" s="60"/>
      <c r="L1276" s="61"/>
    </row>
    <row r="1277" spans="11:12" x14ac:dyDescent="0.2">
      <c r="K1277" s="60"/>
      <c r="L1277" s="61"/>
    </row>
    <row r="1278" spans="11:12" x14ac:dyDescent="0.2">
      <c r="K1278" s="60"/>
      <c r="L1278" s="61"/>
    </row>
    <row r="1279" spans="11:12" x14ac:dyDescent="0.2">
      <c r="K1279" s="60"/>
      <c r="L1279" s="61"/>
    </row>
    <row r="1280" spans="11:12" x14ac:dyDescent="0.2">
      <c r="K1280" s="60"/>
      <c r="L1280" s="61"/>
    </row>
    <row r="1281" spans="11:12" x14ac:dyDescent="0.2">
      <c r="K1281" s="60"/>
      <c r="L1281" s="61"/>
    </row>
    <row r="1282" spans="11:12" x14ac:dyDescent="0.2">
      <c r="K1282" s="60"/>
      <c r="L1282" s="61"/>
    </row>
    <row r="1283" spans="11:12" x14ac:dyDescent="0.2">
      <c r="K1283" s="60"/>
      <c r="L1283" s="61"/>
    </row>
    <row r="1284" spans="11:12" x14ac:dyDescent="0.2">
      <c r="K1284" s="60"/>
      <c r="L1284" s="61"/>
    </row>
    <row r="1285" spans="11:12" x14ac:dyDescent="0.2">
      <c r="K1285" s="60"/>
      <c r="L1285" s="61"/>
    </row>
    <row r="1286" spans="11:12" x14ac:dyDescent="0.2">
      <c r="K1286" s="60"/>
      <c r="L1286" s="61"/>
    </row>
    <row r="1287" spans="11:12" x14ac:dyDescent="0.2">
      <c r="K1287" s="60"/>
      <c r="L1287" s="61"/>
    </row>
    <row r="1288" spans="11:12" x14ac:dyDescent="0.2">
      <c r="K1288" s="60"/>
      <c r="L1288" s="61"/>
    </row>
    <row r="1289" spans="11:12" x14ac:dyDescent="0.2">
      <c r="K1289" s="60"/>
      <c r="L1289" s="61"/>
    </row>
    <row r="1290" spans="11:12" x14ac:dyDescent="0.2">
      <c r="K1290" s="60"/>
      <c r="L1290" s="61"/>
    </row>
    <row r="1291" spans="11:12" x14ac:dyDescent="0.2">
      <c r="K1291" s="60"/>
      <c r="L1291" s="61"/>
    </row>
    <row r="1292" spans="11:12" x14ac:dyDescent="0.2">
      <c r="K1292" s="60"/>
      <c r="L1292" s="61"/>
    </row>
    <row r="1293" spans="11:12" x14ac:dyDescent="0.2">
      <c r="K1293" s="60"/>
      <c r="L1293" s="61"/>
    </row>
    <row r="1294" spans="11:12" x14ac:dyDescent="0.2">
      <c r="K1294" s="60"/>
      <c r="L1294" s="61"/>
    </row>
    <row r="1295" spans="11:12" x14ac:dyDescent="0.2">
      <c r="K1295" s="60"/>
      <c r="L1295" s="61"/>
    </row>
    <row r="1296" spans="11:12" x14ac:dyDescent="0.2">
      <c r="K1296" s="60"/>
      <c r="L1296" s="61"/>
    </row>
    <row r="1297" spans="11:12" x14ac:dyDescent="0.2">
      <c r="K1297" s="60"/>
      <c r="L1297" s="61"/>
    </row>
    <row r="1298" spans="11:12" x14ac:dyDescent="0.2">
      <c r="K1298" s="60"/>
      <c r="L1298" s="61"/>
    </row>
    <row r="1299" spans="11:12" x14ac:dyDescent="0.2">
      <c r="K1299" s="60"/>
      <c r="L1299" s="61"/>
    </row>
    <row r="1300" spans="11:12" x14ac:dyDescent="0.2">
      <c r="K1300" s="60"/>
      <c r="L1300" s="61"/>
    </row>
    <row r="1301" spans="11:12" x14ac:dyDescent="0.2">
      <c r="K1301" s="60"/>
      <c r="L1301" s="61"/>
    </row>
    <row r="1302" spans="11:12" x14ac:dyDescent="0.2">
      <c r="K1302" s="60"/>
      <c r="L1302" s="61"/>
    </row>
    <row r="1303" spans="11:12" x14ac:dyDescent="0.2">
      <c r="K1303" s="60"/>
      <c r="L1303" s="61"/>
    </row>
    <row r="1304" spans="11:12" x14ac:dyDescent="0.2">
      <c r="K1304" s="60"/>
      <c r="L1304" s="61"/>
    </row>
    <row r="1305" spans="11:12" x14ac:dyDescent="0.2">
      <c r="K1305" s="60"/>
      <c r="L1305" s="61"/>
    </row>
    <row r="1306" spans="11:12" x14ac:dyDescent="0.2">
      <c r="K1306" s="60"/>
      <c r="L1306" s="61"/>
    </row>
    <row r="1307" spans="11:12" x14ac:dyDescent="0.2">
      <c r="K1307" s="60"/>
      <c r="L1307" s="61"/>
    </row>
    <row r="1308" spans="11:12" x14ac:dyDescent="0.2">
      <c r="K1308" s="60"/>
      <c r="L1308" s="61"/>
    </row>
    <row r="1309" spans="11:12" x14ac:dyDescent="0.2">
      <c r="K1309" s="60"/>
      <c r="L1309" s="61"/>
    </row>
    <row r="1310" spans="11:12" x14ac:dyDescent="0.2">
      <c r="K1310" s="60"/>
      <c r="L1310" s="61"/>
    </row>
    <row r="1311" spans="11:12" x14ac:dyDescent="0.2">
      <c r="K1311" s="60"/>
      <c r="L1311" s="61"/>
    </row>
    <row r="1312" spans="11:12" x14ac:dyDescent="0.2">
      <c r="K1312" s="60"/>
      <c r="L1312" s="61"/>
    </row>
    <row r="1313" spans="11:12" x14ac:dyDescent="0.2">
      <c r="K1313" s="60"/>
      <c r="L1313" s="61"/>
    </row>
    <row r="1314" spans="11:12" x14ac:dyDescent="0.2">
      <c r="K1314" s="60"/>
      <c r="L1314" s="61"/>
    </row>
    <row r="1315" spans="11:12" x14ac:dyDescent="0.2">
      <c r="K1315" s="60"/>
      <c r="L1315" s="61"/>
    </row>
    <row r="1316" spans="11:12" x14ac:dyDescent="0.2">
      <c r="K1316" s="60"/>
      <c r="L1316" s="61"/>
    </row>
    <row r="1317" spans="11:12" x14ac:dyDescent="0.2">
      <c r="K1317" s="60"/>
      <c r="L1317" s="61"/>
    </row>
    <row r="1318" spans="11:12" x14ac:dyDescent="0.2">
      <c r="K1318" s="60"/>
      <c r="L1318" s="61"/>
    </row>
    <row r="1319" spans="11:12" x14ac:dyDescent="0.2">
      <c r="K1319" s="60"/>
      <c r="L1319" s="61"/>
    </row>
    <row r="1320" spans="11:12" x14ac:dyDescent="0.2">
      <c r="K1320" s="60"/>
      <c r="L1320" s="61"/>
    </row>
    <row r="1321" spans="11:12" x14ac:dyDescent="0.2">
      <c r="K1321" s="60"/>
      <c r="L1321" s="61"/>
    </row>
    <row r="1322" spans="11:12" x14ac:dyDescent="0.2">
      <c r="K1322" s="60"/>
      <c r="L1322" s="61"/>
    </row>
    <row r="1323" spans="11:12" x14ac:dyDescent="0.2">
      <c r="K1323" s="60"/>
      <c r="L1323" s="61"/>
    </row>
    <row r="1324" spans="11:12" x14ac:dyDescent="0.2">
      <c r="K1324" s="60"/>
      <c r="L1324" s="61"/>
    </row>
    <row r="1325" spans="11:12" x14ac:dyDescent="0.2">
      <c r="K1325" s="60"/>
      <c r="L1325" s="61"/>
    </row>
    <row r="1326" spans="11:12" x14ac:dyDescent="0.2">
      <c r="K1326" s="60"/>
      <c r="L1326" s="61"/>
    </row>
    <row r="1327" spans="11:12" x14ac:dyDescent="0.2">
      <c r="K1327" s="60"/>
      <c r="L1327" s="61"/>
    </row>
    <row r="1328" spans="11:12" x14ac:dyDescent="0.2">
      <c r="K1328" s="60"/>
      <c r="L1328" s="61"/>
    </row>
    <row r="1329" spans="11:12" x14ac:dyDescent="0.2">
      <c r="K1329" s="60"/>
      <c r="L1329" s="61"/>
    </row>
    <row r="1330" spans="11:12" x14ac:dyDescent="0.2">
      <c r="K1330" s="60"/>
      <c r="L1330" s="61"/>
    </row>
    <row r="1331" spans="11:12" x14ac:dyDescent="0.2">
      <c r="K1331" s="60"/>
      <c r="L1331" s="61"/>
    </row>
    <row r="1332" spans="11:12" x14ac:dyDescent="0.2">
      <c r="K1332" s="60"/>
      <c r="L1332" s="61"/>
    </row>
    <row r="1333" spans="11:12" x14ac:dyDescent="0.2">
      <c r="K1333" s="60"/>
      <c r="L1333" s="61"/>
    </row>
    <row r="1334" spans="11:12" x14ac:dyDescent="0.2">
      <c r="K1334" s="60"/>
      <c r="L1334" s="61"/>
    </row>
    <row r="1335" spans="11:12" x14ac:dyDescent="0.2">
      <c r="K1335" s="60"/>
      <c r="L1335" s="61"/>
    </row>
    <row r="1336" spans="11:12" x14ac:dyDescent="0.2">
      <c r="K1336" s="60"/>
      <c r="L1336" s="61"/>
    </row>
    <row r="1337" spans="11:12" x14ac:dyDescent="0.2">
      <c r="K1337" s="60"/>
      <c r="L1337" s="61"/>
    </row>
    <row r="1338" spans="11:12" x14ac:dyDescent="0.2">
      <c r="K1338" s="60"/>
      <c r="L1338" s="61"/>
    </row>
    <row r="1339" spans="11:12" x14ac:dyDescent="0.2">
      <c r="K1339" s="60"/>
      <c r="L1339" s="61"/>
    </row>
    <row r="1340" spans="11:12" x14ac:dyDescent="0.2">
      <c r="K1340" s="60"/>
      <c r="L1340" s="61"/>
    </row>
    <row r="1341" spans="11:12" x14ac:dyDescent="0.2">
      <c r="K1341" s="60"/>
      <c r="L1341" s="61"/>
    </row>
    <row r="1342" spans="11:12" x14ac:dyDescent="0.2">
      <c r="K1342" s="60"/>
      <c r="L1342" s="61"/>
    </row>
    <row r="1343" spans="11:12" x14ac:dyDescent="0.2">
      <c r="K1343" s="60"/>
      <c r="L1343" s="61"/>
    </row>
    <row r="1344" spans="11:12" x14ac:dyDescent="0.2">
      <c r="K1344" s="60"/>
      <c r="L1344" s="61"/>
    </row>
    <row r="1345" spans="11:12" x14ac:dyDescent="0.2">
      <c r="K1345" s="60"/>
      <c r="L1345" s="61"/>
    </row>
    <row r="1346" spans="11:12" x14ac:dyDescent="0.2">
      <c r="K1346" s="60"/>
      <c r="L1346" s="61"/>
    </row>
    <row r="1347" spans="11:12" x14ac:dyDescent="0.2">
      <c r="K1347" s="60"/>
      <c r="L1347" s="61"/>
    </row>
    <row r="1348" spans="11:12" x14ac:dyDescent="0.2">
      <c r="K1348" s="60"/>
      <c r="L1348" s="61"/>
    </row>
    <row r="1349" spans="11:12" x14ac:dyDescent="0.2">
      <c r="K1349" s="60"/>
      <c r="L1349" s="61"/>
    </row>
    <row r="1350" spans="11:12" x14ac:dyDescent="0.2">
      <c r="K1350" s="60"/>
      <c r="L1350" s="61"/>
    </row>
    <row r="1351" spans="11:12" x14ac:dyDescent="0.2">
      <c r="K1351" s="60"/>
      <c r="L1351" s="61"/>
    </row>
    <row r="1352" spans="11:12" x14ac:dyDescent="0.2">
      <c r="K1352" s="60"/>
      <c r="L1352" s="61"/>
    </row>
    <row r="1353" spans="11:12" x14ac:dyDescent="0.2">
      <c r="K1353" s="60"/>
      <c r="L1353" s="61"/>
    </row>
    <row r="1354" spans="11:12" x14ac:dyDescent="0.2">
      <c r="K1354" s="60"/>
      <c r="L1354" s="61"/>
    </row>
    <row r="1355" spans="11:12" x14ac:dyDescent="0.2">
      <c r="K1355" s="60"/>
      <c r="L1355" s="61"/>
    </row>
    <row r="1356" spans="11:12" x14ac:dyDescent="0.2">
      <c r="K1356" s="60"/>
      <c r="L1356" s="61"/>
    </row>
    <row r="1357" spans="11:12" x14ac:dyDescent="0.2">
      <c r="K1357" s="60"/>
      <c r="L1357" s="61"/>
    </row>
    <row r="1358" spans="11:12" x14ac:dyDescent="0.2">
      <c r="K1358" s="60"/>
      <c r="L1358" s="61"/>
    </row>
    <row r="1359" spans="11:12" x14ac:dyDescent="0.2">
      <c r="K1359" s="60"/>
      <c r="L1359" s="61"/>
    </row>
    <row r="1360" spans="11:12" x14ac:dyDescent="0.2">
      <c r="K1360" s="60"/>
      <c r="L1360" s="61"/>
    </row>
    <row r="1361" spans="11:12" x14ac:dyDescent="0.2">
      <c r="K1361" s="60"/>
      <c r="L1361" s="61"/>
    </row>
    <row r="1362" spans="11:12" x14ac:dyDescent="0.2">
      <c r="K1362" s="60"/>
      <c r="L1362" s="61"/>
    </row>
    <row r="1363" spans="11:12" x14ac:dyDescent="0.2">
      <c r="K1363" s="60"/>
      <c r="L1363" s="61"/>
    </row>
    <row r="1364" spans="11:12" x14ac:dyDescent="0.2">
      <c r="K1364" s="60"/>
      <c r="L1364" s="61"/>
    </row>
    <row r="1365" spans="11:12" x14ac:dyDescent="0.2">
      <c r="K1365" s="60"/>
      <c r="L1365" s="61"/>
    </row>
    <row r="1366" spans="11:12" x14ac:dyDescent="0.2">
      <c r="K1366" s="60"/>
      <c r="L1366" s="61"/>
    </row>
    <row r="1367" spans="11:12" x14ac:dyDescent="0.2">
      <c r="K1367" s="60"/>
      <c r="L1367" s="61"/>
    </row>
    <row r="1368" spans="11:12" x14ac:dyDescent="0.2">
      <c r="K1368" s="60"/>
      <c r="L1368" s="61"/>
    </row>
    <row r="1369" spans="11:12" x14ac:dyDescent="0.2">
      <c r="K1369" s="60"/>
      <c r="L1369" s="61"/>
    </row>
    <row r="1370" spans="11:12" x14ac:dyDescent="0.2">
      <c r="K1370" s="60"/>
      <c r="L1370" s="61"/>
    </row>
    <row r="1371" spans="11:12" x14ac:dyDescent="0.2">
      <c r="K1371" s="60"/>
      <c r="L1371" s="61"/>
    </row>
    <row r="1372" spans="11:12" x14ac:dyDescent="0.2">
      <c r="K1372" s="60"/>
      <c r="L1372" s="61"/>
    </row>
    <row r="1373" spans="11:12" x14ac:dyDescent="0.2">
      <c r="K1373" s="60"/>
      <c r="L1373" s="61"/>
    </row>
    <row r="1374" spans="11:12" x14ac:dyDescent="0.2">
      <c r="K1374" s="60"/>
      <c r="L1374" s="61"/>
    </row>
    <row r="1375" spans="11:12" x14ac:dyDescent="0.2">
      <c r="K1375" s="60"/>
      <c r="L1375" s="61"/>
    </row>
    <row r="1376" spans="11:12" x14ac:dyDescent="0.2">
      <c r="K1376" s="60"/>
      <c r="L1376" s="61"/>
    </row>
    <row r="1377" spans="11:12" x14ac:dyDescent="0.2">
      <c r="K1377" s="60"/>
      <c r="L1377" s="61"/>
    </row>
    <row r="1378" spans="11:12" x14ac:dyDescent="0.2">
      <c r="K1378" s="60"/>
      <c r="L1378" s="61"/>
    </row>
    <row r="1379" spans="11:12" x14ac:dyDescent="0.2">
      <c r="K1379" s="60"/>
      <c r="L1379" s="61"/>
    </row>
    <row r="1380" spans="11:12" x14ac:dyDescent="0.2">
      <c r="K1380" s="60"/>
      <c r="L1380" s="61"/>
    </row>
    <row r="1381" spans="11:12" x14ac:dyDescent="0.2">
      <c r="K1381" s="60"/>
      <c r="L1381" s="61"/>
    </row>
    <row r="1382" spans="11:12" x14ac:dyDescent="0.2">
      <c r="K1382" s="60"/>
      <c r="L1382" s="61"/>
    </row>
    <row r="1383" spans="11:12" x14ac:dyDescent="0.2">
      <c r="K1383" s="60"/>
      <c r="L1383" s="61"/>
    </row>
    <row r="1384" spans="11:12" x14ac:dyDescent="0.2">
      <c r="K1384" s="60"/>
      <c r="L1384" s="61"/>
    </row>
    <row r="1385" spans="11:12" x14ac:dyDescent="0.2">
      <c r="K1385" s="60"/>
      <c r="L1385" s="61"/>
    </row>
    <row r="1386" spans="11:12" x14ac:dyDescent="0.2">
      <c r="K1386" s="60"/>
      <c r="L1386" s="61"/>
    </row>
    <row r="1387" spans="11:12" x14ac:dyDescent="0.2">
      <c r="K1387" s="60"/>
      <c r="L1387" s="61"/>
    </row>
    <row r="1388" spans="11:12" x14ac:dyDescent="0.2">
      <c r="K1388" s="60"/>
      <c r="L1388" s="61"/>
    </row>
    <row r="1389" spans="11:12" x14ac:dyDescent="0.2">
      <c r="K1389" s="60"/>
      <c r="L1389" s="61"/>
    </row>
    <row r="1390" spans="11:12" x14ac:dyDescent="0.2">
      <c r="K1390" s="60"/>
      <c r="L1390" s="61"/>
    </row>
    <row r="1391" spans="11:12" x14ac:dyDescent="0.2">
      <c r="K1391" s="60"/>
      <c r="L1391" s="61"/>
    </row>
    <row r="1392" spans="11:12" x14ac:dyDescent="0.2">
      <c r="K1392" s="60"/>
      <c r="L1392" s="61"/>
    </row>
    <row r="1393" spans="11:12" x14ac:dyDescent="0.2">
      <c r="K1393" s="60"/>
      <c r="L1393" s="61"/>
    </row>
    <row r="1394" spans="11:12" x14ac:dyDescent="0.2">
      <c r="K1394" s="60"/>
      <c r="L1394" s="61"/>
    </row>
    <row r="1395" spans="11:12" x14ac:dyDescent="0.2">
      <c r="K1395" s="60"/>
      <c r="L1395" s="61"/>
    </row>
    <row r="1396" spans="11:12" x14ac:dyDescent="0.2">
      <c r="K1396" s="60"/>
      <c r="L1396" s="61"/>
    </row>
    <row r="1397" spans="11:12" x14ac:dyDescent="0.2">
      <c r="K1397" s="60"/>
      <c r="L1397" s="61"/>
    </row>
    <row r="1398" spans="11:12" x14ac:dyDescent="0.2">
      <c r="K1398" s="60"/>
      <c r="L1398" s="61"/>
    </row>
    <row r="1399" spans="11:12" x14ac:dyDescent="0.2">
      <c r="K1399" s="60"/>
      <c r="L1399" s="61"/>
    </row>
    <row r="1400" spans="11:12" x14ac:dyDescent="0.2">
      <c r="K1400" s="60"/>
      <c r="L1400" s="61"/>
    </row>
    <row r="1401" spans="11:12" x14ac:dyDescent="0.2">
      <c r="K1401" s="60"/>
      <c r="L1401" s="61"/>
    </row>
    <row r="1402" spans="11:12" x14ac:dyDescent="0.2">
      <c r="K1402" s="60"/>
      <c r="L1402" s="61"/>
    </row>
    <row r="1403" spans="11:12" x14ac:dyDescent="0.2">
      <c r="K1403" s="60"/>
      <c r="L1403" s="61"/>
    </row>
    <row r="1404" spans="11:12" x14ac:dyDescent="0.2">
      <c r="K1404" s="60"/>
      <c r="L1404" s="61"/>
    </row>
    <row r="1405" spans="11:12" x14ac:dyDescent="0.2">
      <c r="K1405" s="60"/>
      <c r="L1405" s="61"/>
    </row>
    <row r="1406" spans="11:12" x14ac:dyDescent="0.2">
      <c r="K1406" s="60"/>
      <c r="L1406" s="61"/>
    </row>
    <row r="1407" spans="11:12" x14ac:dyDescent="0.2">
      <c r="K1407" s="60"/>
      <c r="L1407" s="61"/>
    </row>
    <row r="1408" spans="11:12" x14ac:dyDescent="0.2">
      <c r="K1408" s="60"/>
      <c r="L1408" s="61"/>
    </row>
    <row r="1409" spans="11:12" x14ac:dyDescent="0.2">
      <c r="K1409" s="60"/>
      <c r="L1409" s="61"/>
    </row>
    <row r="1410" spans="11:12" x14ac:dyDescent="0.2">
      <c r="K1410" s="60"/>
      <c r="L1410" s="61"/>
    </row>
    <row r="1411" spans="11:12" x14ac:dyDescent="0.2">
      <c r="K1411" s="60"/>
      <c r="L1411" s="61"/>
    </row>
    <row r="1412" spans="11:12" x14ac:dyDescent="0.2">
      <c r="K1412" s="60"/>
      <c r="L1412" s="61"/>
    </row>
    <row r="1413" spans="11:12" x14ac:dyDescent="0.2">
      <c r="K1413" s="60"/>
      <c r="L1413" s="61"/>
    </row>
    <row r="1414" spans="11:12" x14ac:dyDescent="0.2">
      <c r="K1414" s="60"/>
      <c r="L1414" s="61"/>
    </row>
    <row r="1415" spans="11:12" x14ac:dyDescent="0.2">
      <c r="K1415" s="60"/>
      <c r="L1415" s="61"/>
    </row>
    <row r="1416" spans="11:12" x14ac:dyDescent="0.2">
      <c r="K1416" s="60"/>
      <c r="L1416" s="61"/>
    </row>
    <row r="1417" spans="11:12" x14ac:dyDescent="0.2">
      <c r="K1417" s="60"/>
      <c r="L1417" s="61"/>
    </row>
    <row r="1418" spans="11:12" x14ac:dyDescent="0.2">
      <c r="K1418" s="60"/>
      <c r="L1418" s="61"/>
    </row>
    <row r="1419" spans="11:12" x14ac:dyDescent="0.2">
      <c r="K1419" s="60"/>
      <c r="L1419" s="61"/>
    </row>
    <row r="1420" spans="11:12" x14ac:dyDescent="0.2">
      <c r="K1420" s="60"/>
      <c r="L1420" s="61"/>
    </row>
    <row r="1421" spans="11:12" x14ac:dyDescent="0.2">
      <c r="K1421" s="60"/>
      <c r="L1421" s="61"/>
    </row>
    <row r="1422" spans="11:12" x14ac:dyDescent="0.2">
      <c r="K1422" s="60"/>
      <c r="L1422" s="61"/>
    </row>
    <row r="1423" spans="11:12" x14ac:dyDescent="0.2">
      <c r="K1423" s="60"/>
      <c r="L1423" s="61"/>
    </row>
    <row r="1424" spans="11:12" x14ac:dyDescent="0.2">
      <c r="K1424" s="60"/>
      <c r="L1424" s="61"/>
    </row>
    <row r="1425" spans="11:12" x14ac:dyDescent="0.2">
      <c r="K1425" s="60"/>
      <c r="L1425" s="61"/>
    </row>
    <row r="1426" spans="11:12" x14ac:dyDescent="0.2">
      <c r="K1426" s="60"/>
      <c r="L1426" s="61"/>
    </row>
    <row r="1427" spans="11:12" x14ac:dyDescent="0.2">
      <c r="K1427" s="60"/>
      <c r="L1427" s="61"/>
    </row>
    <row r="1428" spans="11:12" x14ac:dyDescent="0.2">
      <c r="K1428" s="60"/>
      <c r="L1428" s="61"/>
    </row>
    <row r="1429" spans="11:12" x14ac:dyDescent="0.2">
      <c r="K1429" s="60"/>
      <c r="L1429" s="61"/>
    </row>
    <row r="1430" spans="11:12" x14ac:dyDescent="0.2">
      <c r="K1430" s="60"/>
      <c r="L1430" s="61"/>
    </row>
    <row r="1431" spans="11:12" x14ac:dyDescent="0.2">
      <c r="K1431" s="60"/>
      <c r="L1431" s="61"/>
    </row>
    <row r="1432" spans="11:12" x14ac:dyDescent="0.2">
      <c r="K1432" s="60"/>
      <c r="L1432" s="61"/>
    </row>
    <row r="1433" spans="11:12" x14ac:dyDescent="0.2">
      <c r="K1433" s="60"/>
      <c r="L1433" s="61"/>
    </row>
    <row r="1434" spans="11:12" x14ac:dyDescent="0.2">
      <c r="K1434" s="60"/>
      <c r="L1434" s="61"/>
    </row>
    <row r="1435" spans="11:12" x14ac:dyDescent="0.2">
      <c r="K1435" s="60"/>
      <c r="L1435" s="61"/>
    </row>
    <row r="1436" spans="11:12" x14ac:dyDescent="0.2">
      <c r="K1436" s="60"/>
      <c r="L1436" s="61"/>
    </row>
    <row r="1437" spans="11:12" x14ac:dyDescent="0.2">
      <c r="K1437" s="60"/>
      <c r="L1437" s="61"/>
    </row>
    <row r="1438" spans="11:12" x14ac:dyDescent="0.2">
      <c r="K1438" s="60"/>
      <c r="L1438" s="61"/>
    </row>
    <row r="1439" spans="11:12" x14ac:dyDescent="0.2">
      <c r="K1439" s="60"/>
      <c r="L1439" s="61"/>
    </row>
    <row r="1440" spans="11:12" x14ac:dyDescent="0.2">
      <c r="K1440" s="60"/>
      <c r="L1440" s="61"/>
    </row>
    <row r="1441" spans="11:12" x14ac:dyDescent="0.2">
      <c r="K1441" s="60"/>
      <c r="L1441" s="61"/>
    </row>
    <row r="1442" spans="11:12" x14ac:dyDescent="0.2">
      <c r="K1442" s="60"/>
      <c r="L1442" s="61"/>
    </row>
    <row r="1443" spans="11:12" x14ac:dyDescent="0.2">
      <c r="K1443" s="60"/>
      <c r="L1443" s="61"/>
    </row>
    <row r="1444" spans="11:12" x14ac:dyDescent="0.2">
      <c r="K1444" s="60"/>
      <c r="L1444" s="61"/>
    </row>
    <row r="1445" spans="11:12" x14ac:dyDescent="0.2">
      <c r="K1445" s="60"/>
      <c r="L1445" s="61"/>
    </row>
    <row r="1446" spans="11:12" x14ac:dyDescent="0.2">
      <c r="K1446" s="60"/>
      <c r="L1446" s="61"/>
    </row>
    <row r="1447" spans="11:12" x14ac:dyDescent="0.2">
      <c r="K1447" s="60"/>
      <c r="L1447" s="61"/>
    </row>
    <row r="1448" spans="11:12" x14ac:dyDescent="0.2">
      <c r="K1448" s="60"/>
      <c r="L1448" s="61"/>
    </row>
    <row r="1449" spans="11:12" x14ac:dyDescent="0.2">
      <c r="K1449" s="60"/>
      <c r="L1449" s="61"/>
    </row>
    <row r="1450" spans="11:12" x14ac:dyDescent="0.2">
      <c r="K1450" s="60"/>
      <c r="L1450" s="61"/>
    </row>
    <row r="1451" spans="11:12" x14ac:dyDescent="0.2">
      <c r="K1451" s="60"/>
      <c r="L1451" s="61"/>
    </row>
    <row r="1452" spans="11:12" x14ac:dyDescent="0.2">
      <c r="K1452" s="60"/>
      <c r="L1452" s="61"/>
    </row>
    <row r="1453" spans="11:12" x14ac:dyDescent="0.2">
      <c r="K1453" s="60"/>
      <c r="L1453" s="61"/>
    </row>
    <row r="1454" spans="11:12" x14ac:dyDescent="0.2">
      <c r="K1454" s="60"/>
      <c r="L1454" s="61"/>
    </row>
    <row r="1455" spans="11:12" x14ac:dyDescent="0.2">
      <c r="K1455" s="60"/>
      <c r="L1455" s="61"/>
    </row>
    <row r="1456" spans="11:12" x14ac:dyDescent="0.2">
      <c r="K1456" s="60"/>
      <c r="L1456" s="61"/>
    </row>
    <row r="1457" spans="11:12" x14ac:dyDescent="0.2">
      <c r="K1457" s="60"/>
      <c r="L1457" s="61"/>
    </row>
    <row r="1458" spans="11:12" x14ac:dyDescent="0.2">
      <c r="K1458" s="60"/>
      <c r="L1458" s="61"/>
    </row>
    <row r="1459" spans="11:12" x14ac:dyDescent="0.2">
      <c r="K1459" s="60"/>
      <c r="L1459" s="61"/>
    </row>
    <row r="1460" spans="11:12" x14ac:dyDescent="0.2">
      <c r="K1460" s="60"/>
      <c r="L1460" s="61"/>
    </row>
    <row r="1461" spans="11:12" x14ac:dyDescent="0.2">
      <c r="K1461" s="60"/>
      <c r="L1461" s="61"/>
    </row>
    <row r="1462" spans="11:12" x14ac:dyDescent="0.2">
      <c r="K1462" s="60"/>
      <c r="L1462" s="61"/>
    </row>
    <row r="1463" spans="11:12" x14ac:dyDescent="0.2">
      <c r="K1463" s="60"/>
      <c r="L1463" s="61"/>
    </row>
    <row r="1464" spans="11:12" x14ac:dyDescent="0.2">
      <c r="K1464" s="60"/>
      <c r="L1464" s="61"/>
    </row>
    <row r="1465" spans="11:12" x14ac:dyDescent="0.2">
      <c r="K1465" s="60"/>
      <c r="L1465" s="61"/>
    </row>
    <row r="1466" spans="11:12" x14ac:dyDescent="0.2">
      <c r="K1466" s="60"/>
      <c r="L1466" s="61"/>
    </row>
    <row r="1467" spans="11:12" x14ac:dyDescent="0.2">
      <c r="K1467" s="60"/>
      <c r="L1467" s="61"/>
    </row>
    <row r="1468" spans="11:12" x14ac:dyDescent="0.2">
      <c r="K1468" s="60"/>
      <c r="L1468" s="61"/>
    </row>
    <row r="1469" spans="11:12" x14ac:dyDescent="0.2">
      <c r="K1469" s="60"/>
      <c r="L1469" s="61"/>
    </row>
    <row r="1470" spans="11:12" x14ac:dyDescent="0.2">
      <c r="K1470" s="60"/>
      <c r="L1470" s="61"/>
    </row>
    <row r="1471" spans="11:12" x14ac:dyDescent="0.2">
      <c r="K1471" s="60"/>
      <c r="L1471" s="61"/>
    </row>
    <row r="1472" spans="11:12" x14ac:dyDescent="0.2">
      <c r="K1472" s="60"/>
      <c r="L1472" s="61"/>
    </row>
    <row r="1473" spans="11:12" x14ac:dyDescent="0.2">
      <c r="K1473" s="60"/>
      <c r="L1473" s="61"/>
    </row>
    <row r="1474" spans="11:12" x14ac:dyDescent="0.2">
      <c r="K1474" s="60"/>
      <c r="L1474" s="61"/>
    </row>
    <row r="1475" spans="11:12" x14ac:dyDescent="0.2">
      <c r="K1475" s="60"/>
      <c r="L1475" s="61"/>
    </row>
    <row r="1476" spans="11:12" x14ac:dyDescent="0.2">
      <c r="K1476" s="60"/>
      <c r="L1476" s="61"/>
    </row>
    <row r="1477" spans="11:12" x14ac:dyDescent="0.2">
      <c r="K1477" s="60"/>
      <c r="L1477" s="61"/>
    </row>
    <row r="1478" spans="11:12" x14ac:dyDescent="0.2">
      <c r="K1478" s="60"/>
      <c r="L1478" s="61"/>
    </row>
    <row r="1479" spans="11:12" x14ac:dyDescent="0.2">
      <c r="K1479" s="60"/>
      <c r="L1479" s="61"/>
    </row>
    <row r="1480" spans="11:12" x14ac:dyDescent="0.2">
      <c r="K1480" s="60"/>
      <c r="L1480" s="61"/>
    </row>
    <row r="1481" spans="11:12" x14ac:dyDescent="0.2">
      <c r="K1481" s="60"/>
      <c r="L1481" s="61"/>
    </row>
    <row r="1482" spans="11:12" x14ac:dyDescent="0.2">
      <c r="K1482" s="60"/>
      <c r="L1482" s="61"/>
    </row>
    <row r="1483" spans="11:12" x14ac:dyDescent="0.2">
      <c r="K1483" s="60"/>
      <c r="L1483" s="61"/>
    </row>
    <row r="1484" spans="11:12" x14ac:dyDescent="0.2">
      <c r="K1484" s="60"/>
      <c r="L1484" s="61"/>
    </row>
    <row r="1485" spans="11:12" x14ac:dyDescent="0.2">
      <c r="K1485" s="60"/>
      <c r="L1485" s="61"/>
    </row>
    <row r="1486" spans="11:12" x14ac:dyDescent="0.2">
      <c r="K1486" s="60"/>
      <c r="L1486" s="61"/>
    </row>
    <row r="1487" spans="11:12" x14ac:dyDescent="0.2">
      <c r="K1487" s="60"/>
      <c r="L1487" s="61"/>
    </row>
    <row r="1488" spans="11:12" x14ac:dyDescent="0.2">
      <c r="K1488" s="60"/>
      <c r="L1488" s="61"/>
    </row>
    <row r="1489" spans="11:12" x14ac:dyDescent="0.2">
      <c r="K1489" s="60"/>
      <c r="L1489" s="61"/>
    </row>
    <row r="1490" spans="11:12" x14ac:dyDescent="0.2">
      <c r="K1490" s="60"/>
      <c r="L1490" s="61"/>
    </row>
    <row r="1491" spans="11:12" x14ac:dyDescent="0.2">
      <c r="K1491" s="60"/>
      <c r="L1491" s="61"/>
    </row>
    <row r="1492" spans="11:12" x14ac:dyDescent="0.2">
      <c r="K1492" s="60"/>
      <c r="L1492" s="61"/>
    </row>
    <row r="1493" spans="11:12" x14ac:dyDescent="0.2">
      <c r="K1493" s="60"/>
      <c r="L1493" s="61"/>
    </row>
    <row r="1494" spans="11:12" x14ac:dyDescent="0.2">
      <c r="K1494" s="60"/>
      <c r="L1494" s="61"/>
    </row>
    <row r="1495" spans="11:12" x14ac:dyDescent="0.2">
      <c r="K1495" s="60"/>
      <c r="L1495" s="61"/>
    </row>
    <row r="1496" spans="11:12" x14ac:dyDescent="0.2">
      <c r="K1496" s="60"/>
      <c r="L1496" s="61"/>
    </row>
    <row r="1497" spans="11:12" x14ac:dyDescent="0.2">
      <c r="K1497" s="60"/>
      <c r="L1497" s="61"/>
    </row>
    <row r="1498" spans="11:12" x14ac:dyDescent="0.2">
      <c r="K1498" s="60"/>
      <c r="L1498" s="61"/>
    </row>
    <row r="1499" spans="11:12" x14ac:dyDescent="0.2">
      <c r="K1499" s="60"/>
      <c r="L1499" s="61"/>
    </row>
    <row r="1500" spans="11:12" x14ac:dyDescent="0.2">
      <c r="K1500" s="60"/>
      <c r="L1500" s="61"/>
    </row>
    <row r="1501" spans="11:12" x14ac:dyDescent="0.2">
      <c r="K1501" s="60"/>
      <c r="L1501" s="61"/>
    </row>
    <row r="1502" spans="11:12" x14ac:dyDescent="0.2">
      <c r="K1502" s="60"/>
      <c r="L1502" s="61"/>
    </row>
    <row r="1503" spans="11:12" x14ac:dyDescent="0.2">
      <c r="K1503" s="60"/>
      <c r="L1503" s="61"/>
    </row>
    <row r="1504" spans="11:12" x14ac:dyDescent="0.2">
      <c r="K1504" s="60"/>
      <c r="L1504" s="61"/>
    </row>
    <row r="1505" spans="11:12" x14ac:dyDescent="0.2">
      <c r="K1505" s="60"/>
      <c r="L1505" s="61"/>
    </row>
    <row r="1506" spans="11:12" x14ac:dyDescent="0.2">
      <c r="K1506" s="60"/>
      <c r="L1506" s="61"/>
    </row>
    <row r="1507" spans="11:12" x14ac:dyDescent="0.2">
      <c r="K1507" s="60"/>
      <c r="L1507" s="61"/>
    </row>
    <row r="1508" spans="11:12" x14ac:dyDescent="0.2">
      <c r="K1508" s="60"/>
      <c r="L1508" s="61"/>
    </row>
    <row r="1509" spans="11:12" x14ac:dyDescent="0.2">
      <c r="K1509" s="60"/>
      <c r="L1509" s="61"/>
    </row>
    <row r="1510" spans="11:12" x14ac:dyDescent="0.2">
      <c r="K1510" s="60"/>
      <c r="L1510" s="61"/>
    </row>
    <row r="1511" spans="11:12" x14ac:dyDescent="0.2">
      <c r="K1511" s="60"/>
      <c r="L1511" s="61"/>
    </row>
    <row r="1512" spans="11:12" x14ac:dyDescent="0.2">
      <c r="K1512" s="60"/>
      <c r="L1512" s="61"/>
    </row>
    <row r="1513" spans="11:12" x14ac:dyDescent="0.2">
      <c r="K1513" s="60"/>
      <c r="L1513" s="61"/>
    </row>
    <row r="1514" spans="11:12" x14ac:dyDescent="0.2">
      <c r="K1514" s="60"/>
      <c r="L1514" s="61"/>
    </row>
    <row r="1515" spans="11:12" x14ac:dyDescent="0.2">
      <c r="K1515" s="60"/>
      <c r="L1515" s="61"/>
    </row>
    <row r="1516" spans="11:12" x14ac:dyDescent="0.2">
      <c r="K1516" s="60"/>
      <c r="L1516" s="61"/>
    </row>
    <row r="1517" spans="11:12" x14ac:dyDescent="0.2">
      <c r="K1517" s="60"/>
      <c r="L1517" s="61"/>
    </row>
    <row r="1518" spans="11:12" x14ac:dyDescent="0.2">
      <c r="K1518" s="60"/>
      <c r="L1518" s="61"/>
    </row>
    <row r="1519" spans="11:12" x14ac:dyDescent="0.2">
      <c r="K1519" s="60"/>
      <c r="L1519" s="61"/>
    </row>
    <row r="1520" spans="11:12" x14ac:dyDescent="0.2">
      <c r="K1520" s="60"/>
      <c r="L1520" s="61"/>
    </row>
    <row r="1521" spans="11:12" x14ac:dyDescent="0.2">
      <c r="K1521" s="60"/>
      <c r="L1521" s="61"/>
    </row>
    <row r="1522" spans="11:12" x14ac:dyDescent="0.2">
      <c r="K1522" s="60"/>
      <c r="L1522" s="61"/>
    </row>
    <row r="1523" spans="11:12" x14ac:dyDescent="0.2">
      <c r="K1523" s="60"/>
      <c r="L1523" s="61"/>
    </row>
    <row r="1524" spans="11:12" x14ac:dyDescent="0.2">
      <c r="K1524" s="60"/>
      <c r="L1524" s="61"/>
    </row>
    <row r="1525" spans="11:12" x14ac:dyDescent="0.2">
      <c r="K1525" s="60"/>
      <c r="L1525" s="61"/>
    </row>
    <row r="1526" spans="11:12" x14ac:dyDescent="0.2">
      <c r="K1526" s="60"/>
      <c r="L1526" s="61"/>
    </row>
    <row r="1527" spans="11:12" x14ac:dyDescent="0.2">
      <c r="K1527" s="60"/>
      <c r="L1527" s="61"/>
    </row>
    <row r="1528" spans="11:12" x14ac:dyDescent="0.2">
      <c r="K1528" s="60"/>
      <c r="L1528" s="61"/>
    </row>
    <row r="1529" spans="11:12" x14ac:dyDescent="0.2">
      <c r="K1529" s="60"/>
      <c r="L1529" s="61"/>
    </row>
    <row r="1530" spans="11:12" x14ac:dyDescent="0.2">
      <c r="K1530" s="60"/>
      <c r="L1530" s="61"/>
    </row>
    <row r="1531" spans="11:12" x14ac:dyDescent="0.2">
      <c r="K1531" s="60"/>
      <c r="L1531" s="61"/>
    </row>
    <row r="1532" spans="11:12" x14ac:dyDescent="0.2">
      <c r="K1532" s="60"/>
      <c r="L1532" s="61"/>
    </row>
    <row r="1533" spans="11:12" x14ac:dyDescent="0.2">
      <c r="K1533" s="60"/>
      <c r="L1533" s="61"/>
    </row>
    <row r="1534" spans="11:12" x14ac:dyDescent="0.2">
      <c r="K1534" s="60"/>
      <c r="L1534" s="61"/>
    </row>
    <row r="1535" spans="11:12" x14ac:dyDescent="0.2">
      <c r="K1535" s="60"/>
      <c r="L1535" s="61"/>
    </row>
    <row r="1536" spans="11:12" x14ac:dyDescent="0.2">
      <c r="K1536" s="60"/>
      <c r="L1536" s="61"/>
    </row>
    <row r="1537" spans="11:12" x14ac:dyDescent="0.2">
      <c r="K1537" s="60"/>
      <c r="L1537" s="61"/>
    </row>
    <row r="1538" spans="11:12" x14ac:dyDescent="0.2">
      <c r="K1538" s="60"/>
      <c r="L1538" s="61"/>
    </row>
    <row r="1539" spans="11:12" x14ac:dyDescent="0.2">
      <c r="K1539" s="60"/>
      <c r="L1539" s="61"/>
    </row>
    <row r="1540" spans="11:12" x14ac:dyDescent="0.2">
      <c r="K1540" s="60"/>
      <c r="L1540" s="61"/>
    </row>
    <row r="1541" spans="11:12" x14ac:dyDescent="0.2">
      <c r="K1541" s="60"/>
      <c r="L1541" s="61"/>
    </row>
    <row r="1542" spans="11:12" x14ac:dyDescent="0.2">
      <c r="K1542" s="60"/>
      <c r="L1542" s="61"/>
    </row>
    <row r="1543" spans="11:12" x14ac:dyDescent="0.2">
      <c r="K1543" s="60"/>
      <c r="L1543" s="61"/>
    </row>
    <row r="1544" spans="11:12" x14ac:dyDescent="0.2">
      <c r="K1544" s="60"/>
      <c r="L1544" s="61"/>
    </row>
    <row r="1545" spans="11:12" x14ac:dyDescent="0.2">
      <c r="K1545" s="60"/>
      <c r="L1545" s="61"/>
    </row>
    <row r="1546" spans="11:12" x14ac:dyDescent="0.2">
      <c r="K1546" s="60"/>
      <c r="L1546" s="61"/>
    </row>
    <row r="1547" spans="11:12" x14ac:dyDescent="0.2">
      <c r="K1547" s="60"/>
      <c r="L1547" s="61"/>
    </row>
    <row r="1548" spans="11:12" x14ac:dyDescent="0.2">
      <c r="K1548" s="60"/>
      <c r="L1548" s="61"/>
    </row>
    <row r="1549" spans="11:12" x14ac:dyDescent="0.2">
      <c r="K1549" s="60"/>
      <c r="L1549" s="61"/>
    </row>
    <row r="1550" spans="11:12" x14ac:dyDescent="0.2">
      <c r="K1550" s="60"/>
      <c r="L1550" s="61"/>
    </row>
    <row r="1551" spans="11:12" x14ac:dyDescent="0.2">
      <c r="K1551" s="60"/>
      <c r="L1551" s="61"/>
    </row>
    <row r="1552" spans="11:12" x14ac:dyDescent="0.2">
      <c r="K1552" s="60"/>
      <c r="L1552" s="61"/>
    </row>
    <row r="1553" spans="11:12" x14ac:dyDescent="0.2">
      <c r="K1553" s="60"/>
      <c r="L1553" s="61"/>
    </row>
    <row r="1554" spans="11:12" x14ac:dyDescent="0.2">
      <c r="K1554" s="60"/>
      <c r="L1554" s="61"/>
    </row>
    <row r="1555" spans="11:12" x14ac:dyDescent="0.2">
      <c r="K1555" s="60"/>
      <c r="L1555" s="61"/>
    </row>
    <row r="1556" spans="11:12" x14ac:dyDescent="0.2">
      <c r="K1556" s="60"/>
      <c r="L1556" s="61"/>
    </row>
    <row r="1557" spans="11:12" x14ac:dyDescent="0.2">
      <c r="K1557" s="60"/>
      <c r="L1557" s="61"/>
    </row>
    <row r="1558" spans="11:12" x14ac:dyDescent="0.2">
      <c r="K1558" s="60"/>
      <c r="L1558" s="61"/>
    </row>
    <row r="1559" spans="11:12" x14ac:dyDescent="0.2">
      <c r="K1559" s="60"/>
      <c r="L1559" s="61"/>
    </row>
    <row r="1560" spans="11:12" x14ac:dyDescent="0.2">
      <c r="K1560" s="60"/>
      <c r="L1560" s="61"/>
    </row>
    <row r="1561" spans="11:12" x14ac:dyDescent="0.2">
      <c r="K1561" s="60"/>
      <c r="L1561" s="61"/>
    </row>
    <row r="1562" spans="11:12" x14ac:dyDescent="0.2">
      <c r="K1562" s="60"/>
      <c r="L1562" s="61"/>
    </row>
    <row r="1563" spans="11:12" x14ac:dyDescent="0.2">
      <c r="K1563" s="60"/>
      <c r="L1563" s="61"/>
    </row>
    <row r="1564" spans="11:12" x14ac:dyDescent="0.2">
      <c r="K1564" s="60"/>
      <c r="L1564" s="61"/>
    </row>
    <row r="1565" spans="11:12" x14ac:dyDescent="0.2">
      <c r="K1565" s="60"/>
      <c r="L1565" s="61"/>
    </row>
    <row r="1566" spans="11:12" x14ac:dyDescent="0.2">
      <c r="K1566" s="60"/>
      <c r="L1566" s="61"/>
    </row>
    <row r="1567" spans="11:12" x14ac:dyDescent="0.2">
      <c r="K1567" s="60"/>
      <c r="L1567" s="61"/>
    </row>
    <row r="1568" spans="11:12" x14ac:dyDescent="0.2">
      <c r="K1568" s="60"/>
      <c r="L1568" s="61"/>
    </row>
    <row r="1569" spans="11:12" x14ac:dyDescent="0.2">
      <c r="K1569" s="60"/>
      <c r="L1569" s="61"/>
    </row>
    <row r="1570" spans="11:12" x14ac:dyDescent="0.2">
      <c r="K1570" s="60"/>
      <c r="L1570" s="61"/>
    </row>
    <row r="1571" spans="11:12" x14ac:dyDescent="0.2">
      <c r="K1571" s="60"/>
      <c r="L1571" s="61"/>
    </row>
    <row r="1572" spans="11:12" x14ac:dyDescent="0.2">
      <c r="K1572" s="60"/>
      <c r="L1572" s="61"/>
    </row>
    <row r="1573" spans="11:12" x14ac:dyDescent="0.2">
      <c r="K1573" s="60"/>
      <c r="L1573" s="61"/>
    </row>
    <row r="1574" spans="11:12" x14ac:dyDescent="0.2">
      <c r="K1574" s="60"/>
      <c r="L1574" s="61"/>
    </row>
    <row r="1575" spans="11:12" x14ac:dyDescent="0.2">
      <c r="K1575" s="60"/>
      <c r="L1575" s="61"/>
    </row>
    <row r="1576" spans="11:12" x14ac:dyDescent="0.2">
      <c r="K1576" s="60"/>
      <c r="L1576" s="61"/>
    </row>
    <row r="1577" spans="11:12" x14ac:dyDescent="0.2">
      <c r="K1577" s="60"/>
      <c r="L1577" s="61"/>
    </row>
    <row r="1578" spans="11:12" x14ac:dyDescent="0.2">
      <c r="K1578" s="60"/>
      <c r="L1578" s="61"/>
    </row>
    <row r="1579" spans="11:12" x14ac:dyDescent="0.2">
      <c r="K1579" s="60"/>
      <c r="L1579" s="61"/>
    </row>
    <row r="1580" spans="11:12" x14ac:dyDescent="0.2">
      <c r="K1580" s="60"/>
      <c r="L1580" s="61"/>
    </row>
    <row r="1581" spans="11:12" x14ac:dyDescent="0.2">
      <c r="K1581" s="60"/>
      <c r="L1581" s="61"/>
    </row>
    <row r="1582" spans="11:12" x14ac:dyDescent="0.2">
      <c r="K1582" s="60"/>
      <c r="L1582" s="61"/>
    </row>
    <row r="1583" spans="11:12" x14ac:dyDescent="0.2">
      <c r="K1583" s="60"/>
      <c r="L1583" s="61"/>
    </row>
    <row r="1584" spans="11:12" x14ac:dyDescent="0.2">
      <c r="K1584" s="60"/>
      <c r="L1584" s="61"/>
    </row>
    <row r="1585" spans="11:12" x14ac:dyDescent="0.2">
      <c r="K1585" s="60"/>
      <c r="L1585" s="61"/>
    </row>
    <row r="1586" spans="11:12" x14ac:dyDescent="0.2">
      <c r="K1586" s="60"/>
      <c r="L1586" s="61"/>
    </row>
    <row r="1587" spans="11:12" x14ac:dyDescent="0.2">
      <c r="K1587" s="60"/>
      <c r="L1587" s="61"/>
    </row>
    <row r="1588" spans="11:12" x14ac:dyDescent="0.2">
      <c r="K1588" s="60"/>
      <c r="L1588" s="61"/>
    </row>
    <row r="1589" spans="11:12" x14ac:dyDescent="0.2">
      <c r="K1589" s="60"/>
      <c r="L1589" s="61"/>
    </row>
    <row r="1590" spans="11:12" x14ac:dyDescent="0.2">
      <c r="K1590" s="60"/>
      <c r="L1590" s="61"/>
    </row>
    <row r="1591" spans="11:12" x14ac:dyDescent="0.2">
      <c r="K1591" s="60"/>
      <c r="L1591" s="61"/>
    </row>
    <row r="1592" spans="11:12" x14ac:dyDescent="0.2">
      <c r="K1592" s="60"/>
      <c r="L1592" s="61"/>
    </row>
    <row r="1593" spans="11:12" x14ac:dyDescent="0.2">
      <c r="K1593" s="60"/>
      <c r="L1593" s="61"/>
    </row>
    <row r="1594" spans="11:12" x14ac:dyDescent="0.2">
      <c r="K1594" s="60"/>
      <c r="L1594" s="61"/>
    </row>
    <row r="1595" spans="11:12" x14ac:dyDescent="0.2">
      <c r="K1595" s="60"/>
      <c r="L1595" s="61"/>
    </row>
    <row r="1596" spans="11:12" x14ac:dyDescent="0.2">
      <c r="K1596" s="60"/>
      <c r="L1596" s="61"/>
    </row>
    <row r="1597" spans="11:12" x14ac:dyDescent="0.2">
      <c r="K1597" s="60"/>
      <c r="L1597" s="61"/>
    </row>
    <row r="1598" spans="11:12" x14ac:dyDescent="0.2">
      <c r="K1598" s="60"/>
      <c r="L1598" s="61"/>
    </row>
    <row r="1599" spans="11:12" x14ac:dyDescent="0.2">
      <c r="K1599" s="60"/>
      <c r="L1599" s="61"/>
    </row>
    <row r="1600" spans="11:12" x14ac:dyDescent="0.2">
      <c r="K1600" s="60"/>
      <c r="L1600" s="61"/>
    </row>
    <row r="1601" spans="11:12" x14ac:dyDescent="0.2">
      <c r="K1601" s="60"/>
      <c r="L1601" s="61"/>
    </row>
    <row r="1602" spans="11:12" x14ac:dyDescent="0.2">
      <c r="K1602" s="60"/>
      <c r="L1602" s="61"/>
    </row>
    <row r="1603" spans="11:12" x14ac:dyDescent="0.2">
      <c r="K1603" s="60"/>
      <c r="L1603" s="61"/>
    </row>
    <row r="1604" spans="11:12" x14ac:dyDescent="0.2">
      <c r="K1604" s="60"/>
      <c r="L1604" s="61"/>
    </row>
    <row r="1605" spans="11:12" x14ac:dyDescent="0.2">
      <c r="K1605" s="60"/>
      <c r="L1605" s="61"/>
    </row>
    <row r="1606" spans="11:12" x14ac:dyDescent="0.2">
      <c r="K1606" s="60"/>
      <c r="L1606" s="61"/>
    </row>
    <row r="1607" spans="11:12" x14ac:dyDescent="0.2">
      <c r="K1607" s="60"/>
      <c r="L1607" s="61"/>
    </row>
    <row r="1608" spans="11:12" x14ac:dyDescent="0.2">
      <c r="K1608" s="60"/>
      <c r="L1608" s="61"/>
    </row>
    <row r="1609" spans="11:12" x14ac:dyDescent="0.2">
      <c r="K1609" s="60"/>
      <c r="L1609" s="61"/>
    </row>
    <row r="1610" spans="11:12" x14ac:dyDescent="0.2">
      <c r="K1610" s="60"/>
      <c r="L1610" s="61"/>
    </row>
    <row r="1611" spans="11:12" x14ac:dyDescent="0.2">
      <c r="K1611" s="60"/>
      <c r="L1611" s="61"/>
    </row>
    <row r="1612" spans="11:12" x14ac:dyDescent="0.2">
      <c r="K1612" s="60"/>
      <c r="L1612" s="61"/>
    </row>
    <row r="1613" spans="11:12" x14ac:dyDescent="0.2">
      <c r="K1613" s="60"/>
      <c r="L1613" s="61"/>
    </row>
    <row r="1614" spans="11:12" x14ac:dyDescent="0.2">
      <c r="K1614" s="60"/>
      <c r="L1614" s="61"/>
    </row>
    <row r="1615" spans="11:12" x14ac:dyDescent="0.2">
      <c r="K1615" s="60"/>
      <c r="L1615" s="61"/>
    </row>
    <row r="1616" spans="11:12" x14ac:dyDescent="0.2">
      <c r="K1616" s="60"/>
      <c r="L1616" s="61"/>
    </row>
    <row r="1617" spans="11:12" x14ac:dyDescent="0.2">
      <c r="K1617" s="60"/>
      <c r="L1617" s="61"/>
    </row>
    <row r="1618" spans="11:12" x14ac:dyDescent="0.2">
      <c r="K1618" s="60"/>
      <c r="L1618" s="61"/>
    </row>
    <row r="1619" spans="11:12" x14ac:dyDescent="0.2">
      <c r="K1619" s="60"/>
      <c r="L1619" s="61"/>
    </row>
    <row r="1620" spans="11:12" x14ac:dyDescent="0.2">
      <c r="K1620" s="60"/>
      <c r="L1620" s="61"/>
    </row>
    <row r="1621" spans="11:12" x14ac:dyDescent="0.2">
      <c r="K1621" s="60"/>
      <c r="L1621" s="61"/>
    </row>
    <row r="1622" spans="11:12" x14ac:dyDescent="0.2">
      <c r="K1622" s="60"/>
      <c r="L1622" s="61"/>
    </row>
    <row r="1623" spans="11:12" x14ac:dyDescent="0.2">
      <c r="K1623" s="60"/>
      <c r="L1623" s="61"/>
    </row>
    <row r="1624" spans="11:12" x14ac:dyDescent="0.2">
      <c r="K1624" s="60"/>
      <c r="L1624" s="61"/>
    </row>
    <row r="1625" spans="11:12" x14ac:dyDescent="0.2">
      <c r="K1625" s="60"/>
      <c r="L1625" s="61"/>
    </row>
    <row r="1626" spans="11:12" x14ac:dyDescent="0.2">
      <c r="K1626" s="60"/>
      <c r="L1626" s="61"/>
    </row>
    <row r="1627" spans="11:12" x14ac:dyDescent="0.2">
      <c r="K1627" s="60"/>
      <c r="L1627" s="61"/>
    </row>
    <row r="1628" spans="11:12" x14ac:dyDescent="0.2">
      <c r="K1628" s="60"/>
      <c r="L1628" s="61"/>
    </row>
  </sheetData>
  <autoFilter ref="A1:L889"/>
  <sortState ref="A900:R1295">
    <sortCondition ref="C900:C1295"/>
  </sortState>
  <printOptions horizontalCentered="1"/>
  <pageMargins left="0.19685039370078741" right="0.19685039370078741" top="0.39370078740157483" bottom="0.39370078740157483" header="0.31496062992125984" footer="0.31496062992125984"/>
  <pageSetup paperSize="5" scale="95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1"/>
  <sheetViews>
    <sheetView zoomScale="120" zoomScaleNormal="120" workbookViewId="0">
      <selection activeCell="C5" sqref="C5"/>
    </sheetView>
  </sheetViews>
  <sheetFormatPr baseColWidth="10" defaultColWidth="8.85546875" defaultRowHeight="12.75" x14ac:dyDescent="0.2"/>
  <cols>
    <col min="1" max="1" width="10.7109375" style="19" customWidth="1"/>
    <col min="2" max="2" width="10.7109375" style="18" customWidth="1"/>
    <col min="3" max="8" width="10.7109375" style="19" customWidth="1"/>
    <col min="9" max="16384" width="8.85546875" style="19"/>
  </cols>
  <sheetData>
    <row r="1" spans="1:4" ht="14.25" thickTop="1" thickBot="1" x14ac:dyDescent="0.25">
      <c r="A1" s="20" t="s">
        <v>1441</v>
      </c>
      <c r="B1" s="20"/>
      <c r="C1" s="21"/>
      <c r="D1" s="22"/>
    </row>
    <row r="2" spans="1:4" ht="13.5" thickTop="1" x14ac:dyDescent="0.2">
      <c r="A2" s="34">
        <v>1</v>
      </c>
      <c r="B2" s="35" t="s">
        <v>1371</v>
      </c>
      <c r="C2" s="36"/>
      <c r="D2" s="37">
        <f>COUNTIF(Paradas!J1:J2396,"centro")</f>
        <v>66</v>
      </c>
    </row>
    <row r="3" spans="1:4" x14ac:dyDescent="0.2">
      <c r="A3" s="23">
        <v>2</v>
      </c>
      <c r="B3" s="24" t="s">
        <v>892</v>
      </c>
      <c r="C3" s="25"/>
      <c r="D3" s="26">
        <f>COUNTIF(Paradas!J1:J2396,"Don Bosco")</f>
        <v>57</v>
      </c>
    </row>
    <row r="4" spans="1:4" x14ac:dyDescent="0.2">
      <c r="A4" s="23">
        <v>3</v>
      </c>
      <c r="B4" s="24" t="s">
        <v>1554</v>
      </c>
      <c r="C4" s="25"/>
      <c r="D4" s="26">
        <f>COUNTIF(Paradas!J1:J2396,"Standard Norte")</f>
        <v>46</v>
      </c>
    </row>
    <row r="5" spans="1:4" x14ac:dyDescent="0.2">
      <c r="A5" s="23">
        <v>4</v>
      </c>
      <c r="B5" s="24" t="s">
        <v>1372</v>
      </c>
      <c r="C5" s="25"/>
      <c r="D5" s="26">
        <f>COUNTIF(Paradas!J1:J2396,"general mosconi")</f>
        <v>44</v>
      </c>
    </row>
    <row r="6" spans="1:4" x14ac:dyDescent="0.2">
      <c r="A6" s="23">
        <v>5</v>
      </c>
      <c r="B6" s="24" t="s">
        <v>1459</v>
      </c>
      <c r="C6" s="25"/>
      <c r="D6" s="26">
        <f>COUNTIF(Paradas!J1:J2399,"Pueyrredón")</f>
        <v>39</v>
      </c>
    </row>
    <row r="7" spans="1:4" x14ac:dyDescent="0.2">
      <c r="A7" s="23" t="s">
        <v>42</v>
      </c>
      <c r="B7" s="24" t="s">
        <v>1048</v>
      </c>
      <c r="C7" s="25"/>
      <c r="D7" s="26">
        <f>COUNTIF(Paradas!J1:J2397,"San Cayetano")</f>
        <v>39</v>
      </c>
    </row>
    <row r="8" spans="1:4" x14ac:dyDescent="0.2">
      <c r="A8" s="23">
        <v>7</v>
      </c>
      <c r="B8" s="24" t="s">
        <v>1375</v>
      </c>
      <c r="C8" s="25"/>
      <c r="D8" s="26">
        <f>COUNTIF(Paradas!J1:J2396,"Próspero Palazzo")</f>
        <v>35</v>
      </c>
    </row>
    <row r="9" spans="1:4" x14ac:dyDescent="0.2">
      <c r="A9" s="23">
        <v>8</v>
      </c>
      <c r="B9" s="24" t="s">
        <v>1465</v>
      </c>
      <c r="C9" s="25"/>
      <c r="D9" s="26">
        <f>COUNTIF(Paradas!J2:J2398,"Maestro Isidro Quiroga")</f>
        <v>26</v>
      </c>
    </row>
    <row r="10" spans="1:4" x14ac:dyDescent="0.2">
      <c r="A10" s="23">
        <v>9</v>
      </c>
      <c r="B10" s="24" t="s">
        <v>1398</v>
      </c>
      <c r="C10" s="25"/>
      <c r="D10" s="26">
        <f>COUNTIF(Paradas!J1:J2396,"Presidente Ortíz")</f>
        <v>24</v>
      </c>
    </row>
    <row r="11" spans="1:4" x14ac:dyDescent="0.2">
      <c r="A11" s="23">
        <v>10</v>
      </c>
      <c r="B11" s="24" t="s">
        <v>1490</v>
      </c>
      <c r="C11" s="25"/>
      <c r="D11" s="26">
        <f>COUNTIF(Paradas!J1:J2396,"Stella Maris")</f>
        <v>23</v>
      </c>
    </row>
    <row r="12" spans="1:4" x14ac:dyDescent="0.2">
      <c r="A12" s="23">
        <v>11</v>
      </c>
      <c r="B12" s="24" t="s">
        <v>26</v>
      </c>
      <c r="C12" s="25"/>
      <c r="D12" s="26">
        <f>COUNTIF(Paradas!J1:J2396,"Diadema")</f>
        <v>22</v>
      </c>
    </row>
    <row r="13" spans="1:4" x14ac:dyDescent="0.2">
      <c r="A13" s="23" t="s">
        <v>42</v>
      </c>
      <c r="B13" s="24" t="s">
        <v>1458</v>
      </c>
      <c r="C13" s="25"/>
      <c r="D13" s="26">
        <f>COUNTIF(Paradas!J1:J2398,"Juan XXIII")</f>
        <v>22</v>
      </c>
    </row>
    <row r="14" spans="1:4" x14ac:dyDescent="0.2">
      <c r="A14" s="23">
        <v>13</v>
      </c>
      <c r="B14" s="24" t="s">
        <v>27</v>
      </c>
      <c r="C14" s="25"/>
      <c r="D14" s="26">
        <f>COUNTIF(Paradas!J1:J2396,"Ciudadela")</f>
        <v>22</v>
      </c>
    </row>
    <row r="15" spans="1:4" x14ac:dyDescent="0.2">
      <c r="A15" s="23" t="s">
        <v>42</v>
      </c>
      <c r="B15" s="24" t="s">
        <v>1454</v>
      </c>
      <c r="C15" s="25"/>
      <c r="D15" s="26">
        <f>COUNTIF(Paradas!J1:J2399,"Ceferino Namuncurá")</f>
        <v>21</v>
      </c>
    </row>
    <row r="16" spans="1:4" x14ac:dyDescent="0.2">
      <c r="A16" s="23" t="s">
        <v>42</v>
      </c>
      <c r="B16" s="24" t="s">
        <v>15</v>
      </c>
      <c r="C16" s="25"/>
      <c r="D16" s="26">
        <f>COUNTIF(Paradas!J2:J2397,"Máximo Abásolo")</f>
        <v>21</v>
      </c>
    </row>
    <row r="17" spans="1:4" x14ac:dyDescent="0.2">
      <c r="A17" s="23">
        <v>16</v>
      </c>
      <c r="B17" s="24" t="s">
        <v>1482</v>
      </c>
      <c r="C17" s="25"/>
      <c r="D17" s="26">
        <f>COUNTIF(Paradas!J1:J2398,"Malvinas Argentinas")</f>
        <v>19</v>
      </c>
    </row>
    <row r="18" spans="1:4" x14ac:dyDescent="0.2">
      <c r="A18" s="23">
        <v>17</v>
      </c>
      <c r="B18" s="24" t="s">
        <v>915</v>
      </c>
      <c r="C18" s="25"/>
      <c r="D18" s="26">
        <f>COUNTIF(Paradas!J1:J2398,"Julio A. Roca")</f>
        <v>18</v>
      </c>
    </row>
    <row r="19" spans="1:4" x14ac:dyDescent="0.2">
      <c r="A19" s="23">
        <v>18</v>
      </c>
      <c r="B19" s="24" t="s">
        <v>1461</v>
      </c>
      <c r="C19" s="25"/>
      <c r="D19" s="26">
        <f>COUNTIF(Paradas!J1:J2396,"José Fuchs")</f>
        <v>14</v>
      </c>
    </row>
    <row r="20" spans="1:4" x14ac:dyDescent="0.2">
      <c r="A20" s="23" t="s">
        <v>42</v>
      </c>
      <c r="B20" s="24" t="s">
        <v>1446</v>
      </c>
      <c r="C20" s="25"/>
      <c r="D20" s="26">
        <f>COUNTIF(Paradas!J1:J2397,"Laprida")</f>
        <v>14</v>
      </c>
    </row>
    <row r="21" spans="1:4" x14ac:dyDescent="0.2">
      <c r="A21" s="23" t="s">
        <v>42</v>
      </c>
      <c r="B21" s="24" t="s">
        <v>14</v>
      </c>
      <c r="C21" s="25"/>
      <c r="D21" s="26">
        <f>COUNTIF(Paradas!J1:J2399,"San Martín")</f>
        <v>14</v>
      </c>
    </row>
    <row r="22" spans="1:4" x14ac:dyDescent="0.2">
      <c r="A22" s="23" t="s">
        <v>42</v>
      </c>
      <c r="B22" s="24" t="s">
        <v>1468</v>
      </c>
      <c r="C22" s="25"/>
      <c r="D22" s="26">
        <f>COUNTIF(Paradas!J1:J2398,"Acceso Sur")</f>
        <v>14</v>
      </c>
    </row>
    <row r="23" spans="1:4" x14ac:dyDescent="0.2">
      <c r="A23" s="23">
        <v>22</v>
      </c>
      <c r="B23" s="24" t="s">
        <v>1387</v>
      </c>
      <c r="C23" s="25"/>
      <c r="D23" s="26">
        <f>COUNTIF(Paradas!J1:J2396,"René Favaloro")</f>
        <v>12</v>
      </c>
    </row>
    <row r="24" spans="1:4" x14ac:dyDescent="0.2">
      <c r="A24" s="23">
        <v>23</v>
      </c>
      <c r="B24" s="24" t="s">
        <v>1448</v>
      </c>
      <c r="C24" s="25"/>
      <c r="D24" s="26">
        <f>COUNTIF(Paradas!J1:J2396,"Abel Amaya")</f>
        <v>11</v>
      </c>
    </row>
    <row r="25" spans="1:4" x14ac:dyDescent="0.2">
      <c r="A25" s="23" t="s">
        <v>42</v>
      </c>
      <c r="B25" s="24" t="s">
        <v>1403</v>
      </c>
      <c r="C25" s="25"/>
      <c r="D25" s="26">
        <f>COUNTIF(Paradas!J1:J2396,"Caleta Córdova")</f>
        <v>11</v>
      </c>
    </row>
    <row r="26" spans="1:4" x14ac:dyDescent="0.2">
      <c r="A26" s="23" t="s">
        <v>42</v>
      </c>
      <c r="B26" s="24" t="s">
        <v>1475</v>
      </c>
      <c r="C26" s="25"/>
      <c r="D26" s="26">
        <f>COUNTIF(Paradas!J1:J2396,"Dr. Quirno Costa")</f>
        <v>11</v>
      </c>
    </row>
    <row r="27" spans="1:4" x14ac:dyDescent="0.2">
      <c r="A27" s="23" t="s">
        <v>42</v>
      </c>
      <c r="B27" s="24" t="s">
        <v>1467</v>
      </c>
      <c r="C27" s="25"/>
      <c r="D27" s="26">
        <f>COUNTIF(Paradas!J2:J2398,"Cordón Forestal")</f>
        <v>11</v>
      </c>
    </row>
    <row r="28" spans="1:4" x14ac:dyDescent="0.2">
      <c r="A28" s="23">
        <v>27</v>
      </c>
      <c r="B28" s="24" t="s">
        <v>25</v>
      </c>
      <c r="C28" s="25"/>
      <c r="D28" s="26">
        <f>COUNTIF(Paradas!J1:J2396,"astra")</f>
        <v>10</v>
      </c>
    </row>
    <row r="29" spans="1:4" x14ac:dyDescent="0.2">
      <c r="A29" s="23" t="s">
        <v>42</v>
      </c>
      <c r="B29" s="24" t="s">
        <v>1450</v>
      </c>
      <c r="C29" s="25"/>
      <c r="D29" s="26">
        <f>COUNTIF(Paradas!J2:J2398,"Manantial Rosales")</f>
        <v>10</v>
      </c>
    </row>
    <row r="30" spans="1:4" x14ac:dyDescent="0.2">
      <c r="A30" s="23">
        <v>29</v>
      </c>
      <c r="B30" s="24" t="s">
        <v>1451</v>
      </c>
      <c r="C30" s="25"/>
      <c r="D30" s="26">
        <f>COUNTIF(Paradas!J1:J2400,"Divina Providencia")</f>
        <v>9</v>
      </c>
    </row>
    <row r="31" spans="1:4" x14ac:dyDescent="0.2">
      <c r="A31" s="23" t="s">
        <v>42</v>
      </c>
      <c r="B31" s="24" t="s">
        <v>1395</v>
      </c>
      <c r="C31" s="25"/>
      <c r="D31" s="26">
        <f>COUNTIF(Paradas!J1:J2396,"Padre Juan Corti")</f>
        <v>10</v>
      </c>
    </row>
    <row r="32" spans="1:4" x14ac:dyDescent="0.2">
      <c r="A32" s="23" t="s">
        <v>42</v>
      </c>
      <c r="B32" s="24" t="s">
        <v>1402</v>
      </c>
      <c r="C32" s="25"/>
      <c r="D32" s="26">
        <f>COUNTIF(Paradas!J1:J2396,"Restinga Alí")</f>
        <v>9</v>
      </c>
    </row>
    <row r="33" spans="1:4" x14ac:dyDescent="0.2">
      <c r="A33" s="23" t="s">
        <v>42</v>
      </c>
      <c r="B33" s="42" t="s">
        <v>1455</v>
      </c>
      <c r="C33" s="43"/>
      <c r="D33" s="26">
        <f>COUNTIF(Paradas!J1:J2400,"San Isidro Labrador")</f>
        <v>9</v>
      </c>
    </row>
    <row r="34" spans="1:4" x14ac:dyDescent="0.2">
      <c r="A34" s="23">
        <v>33</v>
      </c>
      <c r="B34" s="42" t="s">
        <v>1471</v>
      </c>
      <c r="C34" s="43"/>
      <c r="D34" s="26">
        <f>COUNTIF(Paradas!J1:J2400,"Pietrobelli")</f>
        <v>8</v>
      </c>
    </row>
    <row r="35" spans="1:4" x14ac:dyDescent="0.2">
      <c r="A35" s="23" t="s">
        <v>42</v>
      </c>
      <c r="B35" s="42" t="s">
        <v>1497</v>
      </c>
      <c r="C35" s="43"/>
      <c r="D35" s="26">
        <f>COUNTIF(Paradas!J1:J2396,"Standard Sur")</f>
        <v>8</v>
      </c>
    </row>
    <row r="36" spans="1:4" x14ac:dyDescent="0.2">
      <c r="A36" s="23" t="s">
        <v>42</v>
      </c>
      <c r="B36" s="42" t="s">
        <v>1464</v>
      </c>
      <c r="C36" s="43"/>
      <c r="D36" s="26">
        <f>COUNTIF(Paradas!J1:J2397,"Monseñor A. Moure")</f>
        <v>8</v>
      </c>
    </row>
    <row r="37" spans="1:4" x14ac:dyDescent="0.2">
      <c r="A37" s="23" t="s">
        <v>42</v>
      </c>
      <c r="B37" s="42" t="s">
        <v>895</v>
      </c>
      <c r="C37" s="43"/>
      <c r="D37" s="26">
        <f>COUNTIF(Paradas!J2:J2398,"9 de Julio")</f>
        <v>8</v>
      </c>
    </row>
    <row r="38" spans="1:4" x14ac:dyDescent="0.2">
      <c r="A38" s="23" t="s">
        <v>42</v>
      </c>
      <c r="B38" s="42" t="s">
        <v>897</v>
      </c>
      <c r="C38" s="43"/>
      <c r="D38" s="26">
        <f>COUNTIF(Paradas!J1:J2398,"Saavedra")</f>
        <v>8</v>
      </c>
    </row>
    <row r="39" spans="1:4" x14ac:dyDescent="0.2">
      <c r="A39" s="23">
        <v>38</v>
      </c>
      <c r="B39" s="42" t="s">
        <v>1469</v>
      </c>
      <c r="C39" s="43"/>
      <c r="D39" s="44">
        <f>COUNTIF(Paradas!J1:J2398,"Bella Vista Sur")</f>
        <v>7</v>
      </c>
    </row>
    <row r="40" spans="1:4" x14ac:dyDescent="0.2">
      <c r="A40" s="23" t="s">
        <v>42</v>
      </c>
      <c r="B40" s="42" t="s">
        <v>1376</v>
      </c>
      <c r="C40" s="43"/>
      <c r="D40" s="44">
        <f>COUNTIF(Paradas!J1:J2396,"Castelli")</f>
        <v>7</v>
      </c>
    </row>
    <row r="41" spans="1:4" x14ac:dyDescent="0.2">
      <c r="A41" s="23" t="s">
        <v>42</v>
      </c>
      <c r="B41" s="42" t="s">
        <v>1408</v>
      </c>
      <c r="C41" s="43"/>
      <c r="D41" s="44">
        <f>COUNTIF(Paradas!J1:J2396,"Gobernador Fontana")</f>
        <v>7</v>
      </c>
    </row>
    <row r="42" spans="1:4" x14ac:dyDescent="0.2">
      <c r="A42" s="23">
        <v>41</v>
      </c>
      <c r="B42" s="42" t="s">
        <v>1390</v>
      </c>
      <c r="C42" s="43"/>
      <c r="D42" s="44">
        <f>COUNTIF(Paradas!J1:J2396,"Centenario")</f>
        <v>6</v>
      </c>
    </row>
    <row r="43" spans="1:4" x14ac:dyDescent="0.2">
      <c r="A43" s="23" t="s">
        <v>42</v>
      </c>
      <c r="B43" s="42" t="s">
        <v>1449</v>
      </c>
      <c r="C43" s="43"/>
      <c r="D43" s="44">
        <f>COUNTIF(Paradas!J1:J2397,"Cuarteles Chacabuco")</f>
        <v>6</v>
      </c>
    </row>
    <row r="44" spans="1:4" x14ac:dyDescent="0.2">
      <c r="A44" s="23" t="s">
        <v>42</v>
      </c>
      <c r="B44" s="42" t="s">
        <v>39</v>
      </c>
      <c r="C44" s="43"/>
      <c r="D44" s="44">
        <f>COUNTIF(Paradas!J1:J2396,"Rodriguez Peña")</f>
        <v>6</v>
      </c>
    </row>
    <row r="45" spans="1:4" x14ac:dyDescent="0.2">
      <c r="A45" s="23" t="s">
        <v>42</v>
      </c>
      <c r="B45" s="42" t="s">
        <v>999</v>
      </c>
      <c r="C45" s="43"/>
      <c r="D45" s="44">
        <f>COUNTIF(Paradas!J1:J2398,"13 de Diciembre")</f>
        <v>6</v>
      </c>
    </row>
    <row r="46" spans="1:4" x14ac:dyDescent="0.2">
      <c r="A46" s="23">
        <v>45</v>
      </c>
      <c r="B46" s="42" t="s">
        <v>1452</v>
      </c>
      <c r="C46" s="43"/>
      <c r="D46" s="44">
        <f>COUNTIF(Paradas!J1:J2397,"Jorge Newbery")</f>
        <v>5</v>
      </c>
    </row>
    <row r="47" spans="1:4" x14ac:dyDescent="0.2">
      <c r="A47" s="23" t="s">
        <v>42</v>
      </c>
      <c r="B47" s="42" t="s">
        <v>1042</v>
      </c>
      <c r="C47" s="43"/>
      <c r="D47" s="44">
        <f>COUNTIF(Paradas!J1:J2396,"Las Orquideas")</f>
        <v>5</v>
      </c>
    </row>
    <row r="48" spans="1:4" x14ac:dyDescent="0.2">
      <c r="A48" s="23" t="s">
        <v>42</v>
      </c>
      <c r="B48" s="42" t="s">
        <v>1472</v>
      </c>
      <c r="C48" s="43"/>
      <c r="D48" s="44">
        <f>COUNTIF(Paradas!J1:J2396,"La Floresta")</f>
        <v>5</v>
      </c>
    </row>
    <row r="49" spans="1:4" x14ac:dyDescent="0.2">
      <c r="A49" s="23" t="s">
        <v>42</v>
      </c>
      <c r="B49" s="42" t="s">
        <v>1496</v>
      </c>
      <c r="C49" s="43"/>
      <c r="D49" s="44">
        <f>COUNTIF(Paradas!J1:J2399,"Km 17")</f>
        <v>5</v>
      </c>
    </row>
    <row r="50" spans="1:4" x14ac:dyDescent="0.2">
      <c r="A50" s="23">
        <v>49</v>
      </c>
      <c r="B50" s="42" t="s">
        <v>12</v>
      </c>
      <c r="C50" s="43"/>
      <c r="D50" s="44">
        <f>COUNTIF(Paradas!J1:J2396,"25 de mayo")</f>
        <v>4</v>
      </c>
    </row>
    <row r="51" spans="1:4" x14ac:dyDescent="0.2">
      <c r="A51" s="23" t="s">
        <v>42</v>
      </c>
      <c r="B51" s="42" t="s">
        <v>1466</v>
      </c>
      <c r="C51" s="43"/>
      <c r="D51" s="44">
        <f>COUNTIF(Paradas!J2:J2399,"Centro Cívico Solari")</f>
        <v>5</v>
      </c>
    </row>
    <row r="52" spans="1:4" x14ac:dyDescent="0.2">
      <c r="A52" s="23" t="s">
        <v>42</v>
      </c>
      <c r="B52" s="42" t="s">
        <v>1447</v>
      </c>
      <c r="C52" s="43"/>
      <c r="D52" s="44">
        <f>COUNTIF(Paradas!J1:J2396,"Los Bretes")</f>
        <v>4</v>
      </c>
    </row>
    <row r="53" spans="1:4" x14ac:dyDescent="0.2">
      <c r="A53" s="23" t="s">
        <v>42</v>
      </c>
      <c r="B53" s="42" t="s">
        <v>888</v>
      </c>
      <c r="C53" s="43"/>
      <c r="D53" s="44">
        <f>COUNTIF(Paradas!J1:J2399,"Sarmiento")</f>
        <v>4</v>
      </c>
    </row>
    <row r="54" spans="1:4" x14ac:dyDescent="0.2">
      <c r="A54" s="23">
        <v>53</v>
      </c>
      <c r="B54" s="42" t="s">
        <v>1470</v>
      </c>
      <c r="C54" s="43"/>
      <c r="D54" s="44">
        <f>COUNTIF(Paradas!J1:J2396,"30 de Octubre")</f>
        <v>3</v>
      </c>
    </row>
    <row r="55" spans="1:4" x14ac:dyDescent="0.2">
      <c r="A55" s="23" t="s">
        <v>42</v>
      </c>
      <c r="B55" s="42" t="s">
        <v>29</v>
      </c>
      <c r="C55" s="43"/>
      <c r="D55" s="44">
        <f>COUNTIF(Paradas!J1:J2399,"Bella Vista Norte")</f>
        <v>3</v>
      </c>
    </row>
    <row r="56" spans="1:4" x14ac:dyDescent="0.2">
      <c r="A56" s="23" t="s">
        <v>42</v>
      </c>
      <c r="B56" s="42" t="s">
        <v>59</v>
      </c>
      <c r="C56" s="43"/>
      <c r="D56" s="44">
        <f>COUNTIF(Paradas!J1:J2396,"Gesta de Malvinas")</f>
        <v>3</v>
      </c>
    </row>
    <row r="57" spans="1:4" x14ac:dyDescent="0.2">
      <c r="A57" s="23">
        <v>56</v>
      </c>
      <c r="B57" s="42" t="s">
        <v>1476</v>
      </c>
      <c r="C57" s="43"/>
      <c r="D57" s="44">
        <f>COUNTIF(Paradas!J1:J2399,"Los Arenales")</f>
        <v>2</v>
      </c>
    </row>
    <row r="58" spans="1:4" x14ac:dyDescent="0.2">
      <c r="A58" s="23" t="s">
        <v>42</v>
      </c>
      <c r="B58" s="42" t="s">
        <v>1394</v>
      </c>
      <c r="C58" s="43"/>
      <c r="D58" s="44">
        <f>COUNTIF(Paradas!J1:J2396,"Gasoducto")</f>
        <v>2</v>
      </c>
    </row>
    <row r="59" spans="1:4" x14ac:dyDescent="0.2">
      <c r="A59" s="23" t="s">
        <v>42</v>
      </c>
      <c r="B59" s="42" t="s">
        <v>249</v>
      </c>
      <c r="C59" s="43"/>
      <c r="D59" s="44">
        <f>COUNTIF(Paradas!J1:J2398,"Guemes")</f>
        <v>2</v>
      </c>
    </row>
    <row r="60" spans="1:4" ht="13.5" thickBot="1" x14ac:dyDescent="0.25">
      <c r="A60" s="38" t="s">
        <v>42</v>
      </c>
      <c r="B60" s="39" t="s">
        <v>1453</v>
      </c>
      <c r="C60" s="40"/>
      <c r="D60" s="41">
        <f>COUNTIF(Paradas!J2:J2398,"Las Flores")</f>
        <v>2</v>
      </c>
    </row>
    <row r="61" spans="1:4" ht="13.5" thickTop="1" x14ac:dyDescent="0.2"/>
  </sheetData>
  <sortState ref="B3:D61">
    <sortCondition descending="1" ref="D3:D61"/>
  </sortState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Paradas</vt:lpstr>
      <vt:lpstr>Estadisticas</vt:lpstr>
      <vt:lpstr>Paradas!Títulos_a_imprimir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Mariano</dc:creator>
  <cp:lastModifiedBy>Mariano</cp:lastModifiedBy>
  <cp:lastPrinted>2019-10-07T16:13:03Z</cp:lastPrinted>
  <dcterms:created xsi:type="dcterms:W3CDTF">2018-07-04T23:53:52Z</dcterms:created>
  <dcterms:modified xsi:type="dcterms:W3CDTF">2021-06-02T11:32:23Z</dcterms:modified>
</cp:coreProperties>
</file>